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9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user\Box\Mutual Resistance\Flyback\Measurements\"/>
    </mc:Choice>
  </mc:AlternateContent>
  <xr:revisionPtr revIDLastSave="0" documentId="13_ncr:1_{36650A30-ACEC-4868-96CD-92600F96CFFA}" xr6:coauthVersionLast="46" xr6:coauthVersionMax="46" xr10:uidLastSave="{00000000-0000-0000-0000-000000000000}"/>
  <bookViews>
    <workbookView xWindow="-98" yWindow="-98" windowWidth="28996" windowHeight="15796" xr2:uid="{00000000-000D-0000-FFFF-FFFF00000000}"/>
  </bookViews>
  <sheets>
    <sheet name="Measured Data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F21" i="3" l="1"/>
  <c r="AE21" i="3"/>
  <c r="AD21" i="3"/>
  <c r="J10" i="3" l="1"/>
  <c r="AD29" i="3" l="1"/>
  <c r="AD28" i="3"/>
  <c r="AD30" i="3"/>
  <c r="AD27" i="3"/>
  <c r="AD26" i="3"/>
  <c r="AD25" i="3"/>
  <c r="AD24" i="3"/>
  <c r="AD31" i="3"/>
  <c r="AD32" i="3"/>
  <c r="AD23" i="3"/>
  <c r="AD22" i="3"/>
  <c r="AD33" i="3"/>
  <c r="O21" i="3"/>
  <c r="O22" i="3"/>
  <c r="O23" i="3"/>
  <c r="O24" i="3"/>
  <c r="O25" i="3"/>
  <c r="O26" i="3"/>
  <c r="O27" i="3"/>
  <c r="O28" i="3"/>
  <c r="O29" i="3"/>
  <c r="O30" i="3"/>
  <c r="O31" i="3"/>
  <c r="O32" i="3"/>
  <c r="O33" i="3"/>
  <c r="O34" i="3"/>
  <c r="O35" i="3"/>
  <c r="O36" i="3"/>
  <c r="O37" i="3"/>
  <c r="O38" i="3"/>
  <c r="O39" i="3"/>
  <c r="O40" i="3"/>
  <c r="O41" i="3"/>
  <c r="O42" i="3"/>
  <c r="O43" i="3"/>
  <c r="O44" i="3"/>
  <c r="O45" i="3"/>
  <c r="O46" i="3"/>
  <c r="O47" i="3"/>
  <c r="O48" i="3"/>
  <c r="O49" i="3"/>
  <c r="O50" i="3"/>
  <c r="O51" i="3"/>
  <c r="O52" i="3"/>
  <c r="O53" i="3"/>
  <c r="O54" i="3"/>
  <c r="O55" i="3"/>
  <c r="O56" i="3"/>
  <c r="O57" i="3"/>
  <c r="O58" i="3"/>
  <c r="O59" i="3"/>
  <c r="O60" i="3"/>
  <c r="O61" i="3"/>
  <c r="O62" i="3"/>
  <c r="O63" i="3"/>
  <c r="O64" i="3"/>
  <c r="O65" i="3"/>
  <c r="O66" i="3"/>
  <c r="O67" i="3"/>
  <c r="O68" i="3"/>
  <c r="O69" i="3"/>
  <c r="O70" i="3"/>
  <c r="O71" i="3"/>
  <c r="O72" i="3"/>
  <c r="O73" i="3"/>
  <c r="O74" i="3"/>
  <c r="O75" i="3"/>
  <c r="O76" i="3"/>
  <c r="O77" i="3"/>
  <c r="O78" i="3"/>
  <c r="O79" i="3"/>
  <c r="O80" i="3"/>
  <c r="O81" i="3"/>
  <c r="O82" i="3"/>
  <c r="O83" i="3"/>
  <c r="O84" i="3"/>
  <c r="O85" i="3"/>
  <c r="O86" i="3"/>
  <c r="O87" i="3"/>
  <c r="O88" i="3"/>
  <c r="O89" i="3"/>
  <c r="O90" i="3"/>
  <c r="O91" i="3"/>
  <c r="O92" i="3"/>
  <c r="O93" i="3"/>
  <c r="O94" i="3"/>
  <c r="O95" i="3"/>
  <c r="O96" i="3"/>
  <c r="O97" i="3"/>
  <c r="O98" i="3"/>
  <c r="O99" i="3"/>
  <c r="O100" i="3"/>
  <c r="O101" i="3"/>
  <c r="O102" i="3"/>
  <c r="O103" i="3"/>
  <c r="O104" i="3"/>
  <c r="O105" i="3"/>
  <c r="O106" i="3"/>
  <c r="O107" i="3"/>
  <c r="O108" i="3"/>
  <c r="O109" i="3"/>
  <c r="O110" i="3"/>
  <c r="O111" i="3"/>
  <c r="O112" i="3"/>
  <c r="O113" i="3"/>
  <c r="O114" i="3"/>
  <c r="O115" i="3"/>
  <c r="O116" i="3"/>
  <c r="O117" i="3"/>
  <c r="O118" i="3"/>
  <c r="O119" i="3"/>
  <c r="O120" i="3"/>
  <c r="O121" i="3"/>
  <c r="O122" i="3"/>
  <c r="O123" i="3"/>
  <c r="O124" i="3"/>
  <c r="O125" i="3"/>
  <c r="O126" i="3"/>
  <c r="O127" i="3"/>
  <c r="O128" i="3"/>
  <c r="O129" i="3"/>
  <c r="O130" i="3"/>
  <c r="O131" i="3"/>
  <c r="O132" i="3"/>
  <c r="O133" i="3"/>
  <c r="O134" i="3"/>
  <c r="O135" i="3"/>
  <c r="O136" i="3"/>
  <c r="O137" i="3"/>
  <c r="O138" i="3"/>
  <c r="O139" i="3"/>
  <c r="O140" i="3"/>
  <c r="O141" i="3"/>
  <c r="O142" i="3"/>
  <c r="O143" i="3"/>
  <c r="O144" i="3"/>
  <c r="O145" i="3"/>
  <c r="O146" i="3"/>
  <c r="O147" i="3"/>
  <c r="O148" i="3"/>
  <c r="O149" i="3"/>
  <c r="O150" i="3"/>
  <c r="O151" i="3"/>
  <c r="O152" i="3"/>
  <c r="O153" i="3"/>
  <c r="O154" i="3"/>
  <c r="O155" i="3"/>
  <c r="O156" i="3"/>
  <c r="O157" i="3"/>
  <c r="O158" i="3"/>
  <c r="O159" i="3"/>
  <c r="O160" i="3"/>
  <c r="O161" i="3"/>
  <c r="O162" i="3"/>
  <c r="O163" i="3"/>
  <c r="O164" i="3"/>
  <c r="O165" i="3"/>
  <c r="O166" i="3"/>
  <c r="O167" i="3"/>
  <c r="O168" i="3"/>
  <c r="O169" i="3"/>
  <c r="O170" i="3"/>
  <c r="O171" i="3"/>
  <c r="O172" i="3"/>
  <c r="O173" i="3"/>
  <c r="O174" i="3"/>
  <c r="O175" i="3"/>
  <c r="O176" i="3"/>
  <c r="O177" i="3"/>
  <c r="O178" i="3"/>
  <c r="O179" i="3"/>
  <c r="O180" i="3"/>
  <c r="O181" i="3"/>
  <c r="O182" i="3"/>
  <c r="O183" i="3"/>
  <c r="O184" i="3"/>
  <c r="O185" i="3"/>
  <c r="O186" i="3"/>
  <c r="O187" i="3"/>
  <c r="O188" i="3"/>
  <c r="O189" i="3"/>
  <c r="O190" i="3"/>
  <c r="O191" i="3"/>
  <c r="O192" i="3"/>
  <c r="O193" i="3"/>
  <c r="O194" i="3"/>
  <c r="O195" i="3"/>
  <c r="O196" i="3"/>
  <c r="O197" i="3"/>
  <c r="O198" i="3"/>
  <c r="O199" i="3"/>
  <c r="O200" i="3"/>
  <c r="O201" i="3"/>
  <c r="O202" i="3"/>
  <c r="O203" i="3"/>
  <c r="O204" i="3"/>
  <c r="O205" i="3"/>
  <c r="O206" i="3"/>
  <c r="O207" i="3"/>
  <c r="O208" i="3"/>
  <c r="O209" i="3"/>
  <c r="O210" i="3"/>
  <c r="O211" i="3"/>
  <c r="O212" i="3"/>
  <c r="O213" i="3"/>
  <c r="O214" i="3"/>
  <c r="O215" i="3"/>
  <c r="O216" i="3"/>
  <c r="O217" i="3"/>
  <c r="O218" i="3"/>
  <c r="O219" i="3"/>
  <c r="O220" i="3"/>
  <c r="O221" i="3"/>
  <c r="O222" i="3"/>
  <c r="O223" i="3"/>
  <c r="O224" i="3"/>
  <c r="O225" i="3"/>
  <c r="O226" i="3"/>
  <c r="O227" i="3"/>
  <c r="O228" i="3"/>
  <c r="O229" i="3"/>
  <c r="O230" i="3"/>
  <c r="O231" i="3"/>
  <c r="O232" i="3"/>
  <c r="O233" i="3"/>
  <c r="O234" i="3"/>
  <c r="O235" i="3"/>
  <c r="O236" i="3"/>
  <c r="O237" i="3"/>
  <c r="O238" i="3"/>
  <c r="O239" i="3"/>
  <c r="O240" i="3"/>
  <c r="O241" i="3"/>
  <c r="O242" i="3"/>
  <c r="O243" i="3"/>
  <c r="O244" i="3"/>
  <c r="O245" i="3"/>
  <c r="O246" i="3"/>
  <c r="O247" i="3"/>
  <c r="O248" i="3"/>
  <c r="O249" i="3"/>
  <c r="O250" i="3"/>
  <c r="O251" i="3"/>
  <c r="O252" i="3"/>
  <c r="O253" i="3"/>
  <c r="O254" i="3"/>
  <c r="O255" i="3"/>
  <c r="O256" i="3"/>
  <c r="O257" i="3"/>
  <c r="O258" i="3"/>
  <c r="O259" i="3"/>
  <c r="O260" i="3"/>
  <c r="O261" i="3"/>
  <c r="O262" i="3"/>
  <c r="O263" i="3"/>
  <c r="O264" i="3"/>
  <c r="O265" i="3"/>
  <c r="O266" i="3"/>
  <c r="O267" i="3"/>
  <c r="O268" i="3"/>
  <c r="O269" i="3"/>
  <c r="O270" i="3"/>
  <c r="O271" i="3"/>
  <c r="O272" i="3"/>
  <c r="O273" i="3"/>
  <c r="O274" i="3"/>
  <c r="O275" i="3"/>
  <c r="O276" i="3"/>
  <c r="O277" i="3"/>
  <c r="O278" i="3"/>
  <c r="O279" i="3"/>
  <c r="O280" i="3"/>
  <c r="O281" i="3"/>
  <c r="O282" i="3"/>
  <c r="O283" i="3"/>
  <c r="O284" i="3"/>
  <c r="O285" i="3"/>
  <c r="O286" i="3"/>
  <c r="O287" i="3"/>
  <c r="O288" i="3"/>
  <c r="O289" i="3"/>
  <c r="O290" i="3"/>
  <c r="O291" i="3"/>
  <c r="O292" i="3"/>
  <c r="O293" i="3"/>
  <c r="O294" i="3"/>
  <c r="O295" i="3"/>
  <c r="O296" i="3"/>
  <c r="O297" i="3"/>
  <c r="O298" i="3"/>
  <c r="O299" i="3"/>
  <c r="O300" i="3"/>
  <c r="O301" i="3"/>
  <c r="O302" i="3"/>
  <c r="O303" i="3"/>
  <c r="O304" i="3"/>
  <c r="O305" i="3"/>
  <c r="O306" i="3"/>
  <c r="O307" i="3"/>
  <c r="O308" i="3"/>
  <c r="O309" i="3"/>
  <c r="O310" i="3"/>
  <c r="O311" i="3"/>
  <c r="O312" i="3"/>
  <c r="O313" i="3"/>
  <c r="O314" i="3"/>
  <c r="O315" i="3"/>
  <c r="O316" i="3"/>
  <c r="O317" i="3"/>
  <c r="O318" i="3"/>
  <c r="O319" i="3"/>
  <c r="O320" i="3"/>
  <c r="O321" i="3"/>
  <c r="O322" i="3"/>
  <c r="O323" i="3"/>
  <c r="O324" i="3"/>
  <c r="O325" i="3"/>
  <c r="O326" i="3"/>
  <c r="O327" i="3"/>
  <c r="O328" i="3"/>
  <c r="O329" i="3"/>
  <c r="O330" i="3"/>
  <c r="O331" i="3"/>
  <c r="O332" i="3"/>
  <c r="O333" i="3"/>
  <c r="O334" i="3"/>
  <c r="O335" i="3"/>
  <c r="O336" i="3"/>
  <c r="O337" i="3"/>
  <c r="O338" i="3"/>
  <c r="O339" i="3"/>
  <c r="O340" i="3"/>
  <c r="O341" i="3"/>
  <c r="O342" i="3"/>
  <c r="O343" i="3"/>
  <c r="O344" i="3"/>
  <c r="O345" i="3"/>
  <c r="O346" i="3"/>
  <c r="O347" i="3"/>
  <c r="O348" i="3"/>
  <c r="O349" i="3"/>
  <c r="O350" i="3"/>
  <c r="O351" i="3"/>
  <c r="O352" i="3"/>
  <c r="O353" i="3"/>
  <c r="O354" i="3"/>
  <c r="O355" i="3"/>
  <c r="O356" i="3"/>
  <c r="O357" i="3"/>
  <c r="O358" i="3"/>
  <c r="O359" i="3"/>
  <c r="O360" i="3"/>
  <c r="O361" i="3"/>
  <c r="O362" i="3"/>
  <c r="O363" i="3"/>
  <c r="O364" i="3"/>
  <c r="O365" i="3"/>
  <c r="O366" i="3"/>
  <c r="O367" i="3"/>
  <c r="O368" i="3"/>
  <c r="O369" i="3"/>
  <c r="O370" i="3"/>
  <c r="O371" i="3"/>
  <c r="O372" i="3"/>
  <c r="O373" i="3"/>
  <c r="O374" i="3"/>
  <c r="O375" i="3"/>
  <c r="O376" i="3"/>
  <c r="O377" i="3"/>
  <c r="O378" i="3"/>
  <c r="O379" i="3"/>
  <c r="O380" i="3"/>
  <c r="O381" i="3"/>
  <c r="O382" i="3"/>
  <c r="O383" i="3"/>
  <c r="O384" i="3"/>
  <c r="O385" i="3"/>
  <c r="O386" i="3"/>
  <c r="O387" i="3"/>
  <c r="O388" i="3"/>
  <c r="O389" i="3"/>
  <c r="O390" i="3"/>
  <c r="O391" i="3"/>
  <c r="O392" i="3"/>
  <c r="O393" i="3"/>
  <c r="O394" i="3"/>
  <c r="O395" i="3"/>
  <c r="O396" i="3"/>
  <c r="O397" i="3"/>
  <c r="O398" i="3"/>
  <c r="O399" i="3"/>
  <c r="O400" i="3"/>
  <c r="O401" i="3"/>
  <c r="O402" i="3"/>
  <c r="O403" i="3"/>
  <c r="O404" i="3"/>
  <c r="O405" i="3"/>
  <c r="O406" i="3"/>
  <c r="O407" i="3"/>
  <c r="O408" i="3"/>
  <c r="O409" i="3"/>
  <c r="O410" i="3"/>
  <c r="O411" i="3"/>
  <c r="O412" i="3"/>
  <c r="O413" i="3"/>
  <c r="O414" i="3"/>
  <c r="O415" i="3"/>
  <c r="O416" i="3"/>
  <c r="O417" i="3"/>
  <c r="O418" i="3"/>
  <c r="O419" i="3"/>
  <c r="O420" i="3"/>
  <c r="O20" i="3"/>
  <c r="I8" i="3" l="1"/>
  <c r="G13" i="3" l="1"/>
  <c r="E413" i="3" l="1"/>
  <c r="E405" i="3"/>
  <c r="E397" i="3"/>
  <c r="E389" i="3"/>
  <c r="E381" i="3"/>
  <c r="E373" i="3"/>
  <c r="E365" i="3"/>
  <c r="E357" i="3"/>
  <c r="E349" i="3"/>
  <c r="E341" i="3"/>
  <c r="E333" i="3"/>
  <c r="E325" i="3"/>
  <c r="E317" i="3"/>
  <c r="E309" i="3"/>
  <c r="E301" i="3"/>
  <c r="E293" i="3"/>
  <c r="E285" i="3"/>
  <c r="E277" i="3"/>
  <c r="E269" i="3"/>
  <c r="E261" i="3"/>
  <c r="E253" i="3"/>
  <c r="E245" i="3"/>
  <c r="E237" i="3"/>
  <c r="E229" i="3"/>
  <c r="E221" i="3"/>
  <c r="E213" i="3"/>
  <c r="E205" i="3"/>
  <c r="E197" i="3"/>
  <c r="E189" i="3"/>
  <c r="E181" i="3"/>
  <c r="E173" i="3"/>
  <c r="E165" i="3"/>
  <c r="E157" i="3"/>
  <c r="E149" i="3"/>
  <c r="E141" i="3"/>
  <c r="E133" i="3"/>
  <c r="E125" i="3"/>
  <c r="E117" i="3"/>
  <c r="E109" i="3"/>
  <c r="E101" i="3"/>
  <c r="E93" i="3"/>
  <c r="E85" i="3"/>
  <c r="E77" i="3"/>
  <c r="E61" i="3"/>
  <c r="E53" i="3"/>
  <c r="E37" i="3"/>
  <c r="E21" i="3"/>
  <c r="E271" i="3"/>
  <c r="E135" i="3"/>
  <c r="E71" i="3"/>
  <c r="E420" i="3"/>
  <c r="E412" i="3"/>
  <c r="E404" i="3"/>
  <c r="E396" i="3"/>
  <c r="E388" i="3"/>
  <c r="E380" i="3"/>
  <c r="E372" i="3"/>
  <c r="E364" i="3"/>
  <c r="E356" i="3"/>
  <c r="E348" i="3"/>
  <c r="E340" i="3"/>
  <c r="E332" i="3"/>
  <c r="E324" i="3"/>
  <c r="E316" i="3"/>
  <c r="E308" i="3"/>
  <c r="E300" i="3"/>
  <c r="E292" i="3"/>
  <c r="E284" i="3"/>
  <c r="E276" i="3"/>
  <c r="E268" i="3"/>
  <c r="E260" i="3"/>
  <c r="E252" i="3"/>
  <c r="E244" i="3"/>
  <c r="E236" i="3"/>
  <c r="E228" i="3"/>
  <c r="E220" i="3"/>
  <c r="E212" i="3"/>
  <c r="E204" i="3"/>
  <c r="E196" i="3"/>
  <c r="E188" i="3"/>
  <c r="E180" i="3"/>
  <c r="E172" i="3"/>
  <c r="E164" i="3"/>
  <c r="E156" i="3"/>
  <c r="E148" i="3"/>
  <c r="E140" i="3"/>
  <c r="E132" i="3"/>
  <c r="E124" i="3"/>
  <c r="E116" i="3"/>
  <c r="E108" i="3"/>
  <c r="E100" i="3"/>
  <c r="E92" i="3"/>
  <c r="E84" i="3"/>
  <c r="E76" i="3"/>
  <c r="E68" i="3"/>
  <c r="E60" i="3"/>
  <c r="E52" i="3"/>
  <c r="E44" i="3"/>
  <c r="E36" i="3"/>
  <c r="E28" i="3"/>
  <c r="E20" i="3"/>
  <c r="E66" i="3"/>
  <c r="E42" i="3"/>
  <c r="E113" i="3"/>
  <c r="E73" i="3"/>
  <c r="E41" i="3"/>
  <c r="E399" i="3"/>
  <c r="E335" i="3"/>
  <c r="E319" i="3"/>
  <c r="E303" i="3"/>
  <c r="E255" i="3"/>
  <c r="E239" i="3"/>
  <c r="E199" i="3"/>
  <c r="E151" i="3"/>
  <c r="E87" i="3"/>
  <c r="E55" i="3"/>
  <c r="E23" i="3"/>
  <c r="E419" i="3"/>
  <c r="E411" i="3"/>
  <c r="E403" i="3"/>
  <c r="E395" i="3"/>
  <c r="E387" i="3"/>
  <c r="E379" i="3"/>
  <c r="E371" i="3"/>
  <c r="E363" i="3"/>
  <c r="E355" i="3"/>
  <c r="E347" i="3"/>
  <c r="E339" i="3"/>
  <c r="E331" i="3"/>
  <c r="E323" i="3"/>
  <c r="E315" i="3"/>
  <c r="E307" i="3"/>
  <c r="E299" i="3"/>
  <c r="E291" i="3"/>
  <c r="E283" i="3"/>
  <c r="E275" i="3"/>
  <c r="E267" i="3"/>
  <c r="E259" i="3"/>
  <c r="E251" i="3"/>
  <c r="E243" i="3"/>
  <c r="E235" i="3"/>
  <c r="E227" i="3"/>
  <c r="E219" i="3"/>
  <c r="E211" i="3"/>
  <c r="E203" i="3"/>
  <c r="E195" i="3"/>
  <c r="E187" i="3"/>
  <c r="E179" i="3"/>
  <c r="E171" i="3"/>
  <c r="E163" i="3"/>
  <c r="E155" i="3"/>
  <c r="E147" i="3"/>
  <c r="E139" i="3"/>
  <c r="E131" i="3"/>
  <c r="E123" i="3"/>
  <c r="E115" i="3"/>
  <c r="E107" i="3"/>
  <c r="E99" i="3"/>
  <c r="E91" i="3"/>
  <c r="E83" i="3"/>
  <c r="E75" i="3"/>
  <c r="E67" i="3"/>
  <c r="E59" i="3"/>
  <c r="E51" i="3"/>
  <c r="E43" i="3"/>
  <c r="E35" i="3"/>
  <c r="E27" i="3"/>
  <c r="E58" i="3"/>
  <c r="E34" i="3"/>
  <c r="E105" i="3"/>
  <c r="E65" i="3"/>
  <c r="E391" i="3"/>
  <c r="E279" i="3"/>
  <c r="E215" i="3"/>
  <c r="E175" i="3"/>
  <c r="E111" i="3"/>
  <c r="E39" i="3"/>
  <c r="E418" i="3"/>
  <c r="E410" i="3"/>
  <c r="E402" i="3"/>
  <c r="E394" i="3"/>
  <c r="E386" i="3"/>
  <c r="E378" i="3"/>
  <c r="E370" i="3"/>
  <c r="E362" i="3"/>
  <c r="E354" i="3"/>
  <c r="E346" i="3"/>
  <c r="E338" i="3"/>
  <c r="E330" i="3"/>
  <c r="E322" i="3"/>
  <c r="E314" i="3"/>
  <c r="E306" i="3"/>
  <c r="E298" i="3"/>
  <c r="E290" i="3"/>
  <c r="E282" i="3"/>
  <c r="E274" i="3"/>
  <c r="E266" i="3"/>
  <c r="E258" i="3"/>
  <c r="E250" i="3"/>
  <c r="E242" i="3"/>
  <c r="E234" i="3"/>
  <c r="E226" i="3"/>
  <c r="E218" i="3"/>
  <c r="E210" i="3"/>
  <c r="E202" i="3"/>
  <c r="E194" i="3"/>
  <c r="E186" i="3"/>
  <c r="E178" i="3"/>
  <c r="E170" i="3"/>
  <c r="E162" i="3"/>
  <c r="E154" i="3"/>
  <c r="E146" i="3"/>
  <c r="E138" i="3"/>
  <c r="E130" i="3"/>
  <c r="E122" i="3"/>
  <c r="E114" i="3"/>
  <c r="E106" i="3"/>
  <c r="E98" i="3"/>
  <c r="E90" i="3"/>
  <c r="E82" i="3"/>
  <c r="E74" i="3"/>
  <c r="E50" i="3"/>
  <c r="E26" i="3"/>
  <c r="E89" i="3"/>
  <c r="E49" i="3"/>
  <c r="E25" i="3"/>
  <c r="E375" i="3"/>
  <c r="E223" i="3"/>
  <c r="E167" i="3"/>
  <c r="E103" i="3"/>
  <c r="E31" i="3"/>
  <c r="E417" i="3"/>
  <c r="E409" i="3"/>
  <c r="E401" i="3"/>
  <c r="E393" i="3"/>
  <c r="E385" i="3"/>
  <c r="E377" i="3"/>
  <c r="E369" i="3"/>
  <c r="E361" i="3"/>
  <c r="E353" i="3"/>
  <c r="E345" i="3"/>
  <c r="E337" i="3"/>
  <c r="E329" i="3"/>
  <c r="E321" i="3"/>
  <c r="E313" i="3"/>
  <c r="E305" i="3"/>
  <c r="E297" i="3"/>
  <c r="E289" i="3"/>
  <c r="E281" i="3"/>
  <c r="E273" i="3"/>
  <c r="E265" i="3"/>
  <c r="E257" i="3"/>
  <c r="E249" i="3"/>
  <c r="E241" i="3"/>
  <c r="E233" i="3"/>
  <c r="E225" i="3"/>
  <c r="E217" i="3"/>
  <c r="E209" i="3"/>
  <c r="E201" i="3"/>
  <c r="E193" i="3"/>
  <c r="E185" i="3"/>
  <c r="E177" i="3"/>
  <c r="E169" i="3"/>
  <c r="E161" i="3"/>
  <c r="E153" i="3"/>
  <c r="E145" i="3"/>
  <c r="E137" i="3"/>
  <c r="E129" i="3"/>
  <c r="E121" i="3"/>
  <c r="E97" i="3"/>
  <c r="E81" i="3"/>
  <c r="E57" i="3"/>
  <c r="E33" i="3"/>
  <c r="E367" i="3"/>
  <c r="E263" i="3"/>
  <c r="E207" i="3"/>
  <c r="E159" i="3"/>
  <c r="E119" i="3"/>
  <c r="E79" i="3"/>
  <c r="E416" i="3"/>
  <c r="E408" i="3"/>
  <c r="E400" i="3"/>
  <c r="E392" i="3"/>
  <c r="E384" i="3"/>
  <c r="E376" i="3"/>
  <c r="E368" i="3"/>
  <c r="E360" i="3"/>
  <c r="E352" i="3"/>
  <c r="E344" i="3"/>
  <c r="E336" i="3"/>
  <c r="E328" i="3"/>
  <c r="E320" i="3"/>
  <c r="E312" i="3"/>
  <c r="E304" i="3"/>
  <c r="E296" i="3"/>
  <c r="E288" i="3"/>
  <c r="E280" i="3"/>
  <c r="E272" i="3"/>
  <c r="E264" i="3"/>
  <c r="E256" i="3"/>
  <c r="E248" i="3"/>
  <c r="E240" i="3"/>
  <c r="E232" i="3"/>
  <c r="E224" i="3"/>
  <c r="E216" i="3"/>
  <c r="E208" i="3"/>
  <c r="E200" i="3"/>
  <c r="E192" i="3"/>
  <c r="E184" i="3"/>
  <c r="E176" i="3"/>
  <c r="E168" i="3"/>
  <c r="E160" i="3"/>
  <c r="E152" i="3"/>
  <c r="E144" i="3"/>
  <c r="E136" i="3"/>
  <c r="E128" i="3"/>
  <c r="E120" i="3"/>
  <c r="E112" i="3"/>
  <c r="E104" i="3"/>
  <c r="E96" i="3"/>
  <c r="E88" i="3"/>
  <c r="E80" i="3"/>
  <c r="E72" i="3"/>
  <c r="E64" i="3"/>
  <c r="E56" i="3"/>
  <c r="E48" i="3"/>
  <c r="E40" i="3"/>
  <c r="E32" i="3"/>
  <c r="E24" i="3"/>
  <c r="E415" i="3"/>
  <c r="E407" i="3"/>
  <c r="E383" i="3"/>
  <c r="E359" i="3"/>
  <c r="E351" i="3"/>
  <c r="E343" i="3"/>
  <c r="E327" i="3"/>
  <c r="E311" i="3"/>
  <c r="E295" i="3"/>
  <c r="E247" i="3"/>
  <c r="E231" i="3"/>
  <c r="E191" i="3"/>
  <c r="E143" i="3"/>
  <c r="E95" i="3"/>
  <c r="E63" i="3"/>
  <c r="E414" i="3"/>
  <c r="E406" i="3"/>
  <c r="E398" i="3"/>
  <c r="E390" i="3"/>
  <c r="E382" i="3"/>
  <c r="E374" i="3"/>
  <c r="E366" i="3"/>
  <c r="E358" i="3"/>
  <c r="E350" i="3"/>
  <c r="E342" i="3"/>
  <c r="E334" i="3"/>
  <c r="E326" i="3"/>
  <c r="E318" i="3"/>
  <c r="E310" i="3"/>
  <c r="E302" i="3"/>
  <c r="E294" i="3"/>
  <c r="E286" i="3"/>
  <c r="E278" i="3"/>
  <c r="E270" i="3"/>
  <c r="E262" i="3"/>
  <c r="E254" i="3"/>
  <c r="E246" i="3"/>
  <c r="E238" i="3"/>
  <c r="E230" i="3"/>
  <c r="E222" i="3"/>
  <c r="E214" i="3"/>
  <c r="E206" i="3"/>
  <c r="E198" i="3"/>
  <c r="E190" i="3"/>
  <c r="E182" i="3"/>
  <c r="E174" i="3"/>
  <c r="E166" i="3"/>
  <c r="E158" i="3"/>
  <c r="E150" i="3"/>
  <c r="E142" i="3"/>
  <c r="E134" i="3"/>
  <c r="E126" i="3"/>
  <c r="E118" i="3"/>
  <c r="E110" i="3"/>
  <c r="E102" i="3"/>
  <c r="E94" i="3"/>
  <c r="E86" i="3"/>
  <c r="E78" i="3"/>
  <c r="E70" i="3"/>
  <c r="E62" i="3"/>
  <c r="E54" i="3"/>
  <c r="E46" i="3"/>
  <c r="E38" i="3"/>
  <c r="E30" i="3"/>
  <c r="E22" i="3"/>
  <c r="E69" i="3"/>
  <c r="E45" i="3"/>
  <c r="E29" i="3"/>
  <c r="E287" i="3"/>
  <c r="E183" i="3"/>
  <c r="E127" i="3"/>
  <c r="E47" i="3"/>
  <c r="F20" i="3"/>
  <c r="F21" i="3"/>
  <c r="F22" i="3"/>
  <c r="F23" i="3"/>
  <c r="F24" i="3"/>
  <c r="F25" i="3"/>
  <c r="F26" i="3"/>
  <c r="F27" i="3"/>
  <c r="F28" i="3"/>
  <c r="F29" i="3"/>
  <c r="F30" i="3"/>
  <c r="F31" i="3"/>
  <c r="F32" i="3"/>
  <c r="F33" i="3"/>
  <c r="F34" i="3"/>
  <c r="F35" i="3"/>
  <c r="F36" i="3"/>
  <c r="F37" i="3"/>
  <c r="F38" i="3"/>
  <c r="F39" i="3"/>
  <c r="F40" i="3"/>
  <c r="F41" i="3"/>
  <c r="F42" i="3"/>
  <c r="F43" i="3"/>
  <c r="F44" i="3"/>
  <c r="F45" i="3"/>
  <c r="F46" i="3"/>
  <c r="F47" i="3"/>
  <c r="F48" i="3"/>
  <c r="F49" i="3"/>
  <c r="F50" i="3"/>
  <c r="F51" i="3"/>
  <c r="F52" i="3"/>
  <c r="F53" i="3"/>
  <c r="F54" i="3"/>
  <c r="F55" i="3"/>
  <c r="F56" i="3"/>
  <c r="F57" i="3"/>
  <c r="F58" i="3"/>
  <c r="F59" i="3"/>
  <c r="F60" i="3"/>
  <c r="F61" i="3"/>
  <c r="F62" i="3"/>
  <c r="F63" i="3"/>
  <c r="F64" i="3"/>
  <c r="F65" i="3"/>
  <c r="F66" i="3"/>
  <c r="F67" i="3"/>
  <c r="F68" i="3"/>
  <c r="F69" i="3"/>
  <c r="F70" i="3"/>
  <c r="F71" i="3"/>
  <c r="F72" i="3"/>
  <c r="F73" i="3"/>
  <c r="F74" i="3"/>
  <c r="F75" i="3"/>
  <c r="F76" i="3"/>
  <c r="F77" i="3"/>
  <c r="F78" i="3"/>
  <c r="F79" i="3"/>
  <c r="F80" i="3"/>
  <c r="F81" i="3"/>
  <c r="F82" i="3"/>
  <c r="F83" i="3"/>
  <c r="F84" i="3"/>
  <c r="F85" i="3"/>
  <c r="F86" i="3"/>
  <c r="F87" i="3"/>
  <c r="F88" i="3"/>
  <c r="F89" i="3"/>
  <c r="F90" i="3"/>
  <c r="F91" i="3"/>
  <c r="F92" i="3"/>
  <c r="F93" i="3"/>
  <c r="F94" i="3"/>
  <c r="F95" i="3"/>
  <c r="F96" i="3"/>
  <c r="F97" i="3"/>
  <c r="F98" i="3"/>
  <c r="F99" i="3"/>
  <c r="F100" i="3"/>
  <c r="F101" i="3"/>
  <c r="F102" i="3"/>
  <c r="F103" i="3"/>
  <c r="F104" i="3"/>
  <c r="F105" i="3"/>
  <c r="F106" i="3"/>
  <c r="F107" i="3"/>
  <c r="F108" i="3"/>
  <c r="F109" i="3"/>
  <c r="F110" i="3"/>
  <c r="F111" i="3"/>
  <c r="F112" i="3"/>
  <c r="F113" i="3"/>
  <c r="F114" i="3"/>
  <c r="F115" i="3"/>
  <c r="F116" i="3"/>
  <c r="F117" i="3"/>
  <c r="F118" i="3"/>
  <c r="F119" i="3"/>
  <c r="F120" i="3"/>
  <c r="F121" i="3"/>
  <c r="F122" i="3"/>
  <c r="F123" i="3"/>
  <c r="F124" i="3"/>
  <c r="F125" i="3"/>
  <c r="F126" i="3"/>
  <c r="F127" i="3"/>
  <c r="F128" i="3"/>
  <c r="F129" i="3"/>
  <c r="F130" i="3"/>
  <c r="F131" i="3"/>
  <c r="F132" i="3"/>
  <c r="F133" i="3"/>
  <c r="F134" i="3"/>
  <c r="F135" i="3"/>
  <c r="F136" i="3"/>
  <c r="F137" i="3"/>
  <c r="F138" i="3"/>
  <c r="F139" i="3"/>
  <c r="F140" i="3"/>
  <c r="F141" i="3"/>
  <c r="F142" i="3"/>
  <c r="F143" i="3"/>
  <c r="F144" i="3"/>
  <c r="F145" i="3"/>
  <c r="F146" i="3"/>
  <c r="F147" i="3"/>
  <c r="F148" i="3"/>
  <c r="F149" i="3"/>
  <c r="F150" i="3"/>
  <c r="F151" i="3"/>
  <c r="F152" i="3"/>
  <c r="F153" i="3"/>
  <c r="F154" i="3"/>
  <c r="F155" i="3"/>
  <c r="F156" i="3"/>
  <c r="F157" i="3"/>
  <c r="F158" i="3"/>
  <c r="F159" i="3"/>
  <c r="F160" i="3"/>
  <c r="F161" i="3"/>
  <c r="F162" i="3"/>
  <c r="F163" i="3"/>
  <c r="F164" i="3"/>
  <c r="F165" i="3"/>
  <c r="F166" i="3"/>
  <c r="F167" i="3"/>
  <c r="F168" i="3"/>
  <c r="F169" i="3"/>
  <c r="F170" i="3"/>
  <c r="F171" i="3"/>
  <c r="F172" i="3"/>
  <c r="F173" i="3"/>
  <c r="F174" i="3"/>
  <c r="F175" i="3"/>
  <c r="F176" i="3"/>
  <c r="F177" i="3"/>
  <c r="F178" i="3"/>
  <c r="F179" i="3"/>
  <c r="F180" i="3"/>
  <c r="F181" i="3"/>
  <c r="F182" i="3"/>
  <c r="F183" i="3"/>
  <c r="F184" i="3"/>
  <c r="F185" i="3"/>
  <c r="F186" i="3"/>
  <c r="F187" i="3"/>
  <c r="F188" i="3"/>
  <c r="F189" i="3"/>
  <c r="F190" i="3"/>
  <c r="F191" i="3"/>
  <c r="F192" i="3"/>
  <c r="F193" i="3"/>
  <c r="F194" i="3"/>
  <c r="F195" i="3"/>
  <c r="F196" i="3"/>
  <c r="F197" i="3"/>
  <c r="F198" i="3"/>
  <c r="F199" i="3"/>
  <c r="F200" i="3"/>
  <c r="F201" i="3"/>
  <c r="F202" i="3"/>
  <c r="F203" i="3"/>
  <c r="F204" i="3"/>
  <c r="F205" i="3"/>
  <c r="F206" i="3"/>
  <c r="F207" i="3"/>
  <c r="F208" i="3"/>
  <c r="F209" i="3"/>
  <c r="F210" i="3"/>
  <c r="F211" i="3"/>
  <c r="F212" i="3"/>
  <c r="F213" i="3"/>
  <c r="F214" i="3"/>
  <c r="F215" i="3"/>
  <c r="F216" i="3"/>
  <c r="F217" i="3"/>
  <c r="F218" i="3"/>
  <c r="F219" i="3"/>
  <c r="F220" i="3"/>
  <c r="F221" i="3"/>
  <c r="F222" i="3"/>
  <c r="F223" i="3"/>
  <c r="F224" i="3"/>
  <c r="F225" i="3"/>
  <c r="F226" i="3"/>
  <c r="F227" i="3"/>
  <c r="F228" i="3"/>
  <c r="F229" i="3"/>
  <c r="F230" i="3"/>
  <c r="F231" i="3"/>
  <c r="F232" i="3"/>
  <c r="F233" i="3"/>
  <c r="F234" i="3"/>
  <c r="F235" i="3"/>
  <c r="F236" i="3"/>
  <c r="F237" i="3"/>
  <c r="F238" i="3"/>
  <c r="F239" i="3"/>
  <c r="F240" i="3"/>
  <c r="F241" i="3"/>
  <c r="F242" i="3"/>
  <c r="F243" i="3"/>
  <c r="F244" i="3"/>
  <c r="F245" i="3"/>
  <c r="F246" i="3"/>
  <c r="F247" i="3"/>
  <c r="F248" i="3"/>
  <c r="F249" i="3"/>
  <c r="F250" i="3"/>
  <c r="F251" i="3"/>
  <c r="F252" i="3"/>
  <c r="F253" i="3"/>
  <c r="F254" i="3"/>
  <c r="F255" i="3"/>
  <c r="F256" i="3"/>
  <c r="F257" i="3"/>
  <c r="F258" i="3"/>
  <c r="F259" i="3"/>
  <c r="F260" i="3"/>
  <c r="F261" i="3"/>
  <c r="F262" i="3"/>
  <c r="F263" i="3"/>
  <c r="F264" i="3"/>
  <c r="F265" i="3"/>
  <c r="F266" i="3"/>
  <c r="F267" i="3"/>
  <c r="F268" i="3"/>
  <c r="F269" i="3"/>
  <c r="F270" i="3"/>
  <c r="F271" i="3"/>
  <c r="F272" i="3"/>
  <c r="F273" i="3"/>
  <c r="F274" i="3"/>
  <c r="F275" i="3"/>
  <c r="F276" i="3"/>
  <c r="F277" i="3"/>
  <c r="F278" i="3"/>
  <c r="F279" i="3"/>
  <c r="F280" i="3"/>
  <c r="F281" i="3"/>
  <c r="F282" i="3"/>
  <c r="F283" i="3"/>
  <c r="F284" i="3"/>
  <c r="F285" i="3"/>
  <c r="F286" i="3"/>
  <c r="F287" i="3"/>
  <c r="F288" i="3"/>
  <c r="F289" i="3"/>
  <c r="F290" i="3"/>
  <c r="F291" i="3"/>
  <c r="F292" i="3"/>
  <c r="F293" i="3"/>
  <c r="F294" i="3"/>
  <c r="F295" i="3"/>
  <c r="F296" i="3"/>
  <c r="F297" i="3"/>
  <c r="F298" i="3"/>
  <c r="F299" i="3"/>
  <c r="F300" i="3"/>
  <c r="F301" i="3"/>
  <c r="F302" i="3"/>
  <c r="F303" i="3"/>
  <c r="F304" i="3"/>
  <c r="F305" i="3"/>
  <c r="F306" i="3"/>
  <c r="F307" i="3"/>
  <c r="F308" i="3"/>
  <c r="F309" i="3"/>
  <c r="F310" i="3"/>
  <c r="F311" i="3"/>
  <c r="F312" i="3"/>
  <c r="F313" i="3"/>
  <c r="F314" i="3"/>
  <c r="F315" i="3"/>
  <c r="F316" i="3"/>
  <c r="F317" i="3"/>
  <c r="F318" i="3"/>
  <c r="F319" i="3"/>
  <c r="F320" i="3"/>
  <c r="F321" i="3"/>
  <c r="F322" i="3"/>
  <c r="F323" i="3"/>
  <c r="F324" i="3"/>
  <c r="F325" i="3"/>
  <c r="F326" i="3"/>
  <c r="F327" i="3"/>
  <c r="F328" i="3"/>
  <c r="F329" i="3"/>
  <c r="F330" i="3"/>
  <c r="F331" i="3"/>
  <c r="F332" i="3"/>
  <c r="F333" i="3"/>
  <c r="F334" i="3"/>
  <c r="F335" i="3"/>
  <c r="F336" i="3"/>
  <c r="F337" i="3"/>
  <c r="F338" i="3"/>
  <c r="F339" i="3"/>
  <c r="F340" i="3"/>
  <c r="F341" i="3"/>
  <c r="F342" i="3"/>
  <c r="F343" i="3"/>
  <c r="F344" i="3"/>
  <c r="F345" i="3"/>
  <c r="F346" i="3"/>
  <c r="F347" i="3"/>
  <c r="F348" i="3"/>
  <c r="F349" i="3"/>
  <c r="F350" i="3"/>
  <c r="F351" i="3"/>
  <c r="F352" i="3"/>
  <c r="F353" i="3"/>
  <c r="F354" i="3"/>
  <c r="F355" i="3"/>
  <c r="F356" i="3"/>
  <c r="F357" i="3"/>
  <c r="F358" i="3"/>
  <c r="F359" i="3"/>
  <c r="F360" i="3"/>
  <c r="F361" i="3"/>
  <c r="F362" i="3"/>
  <c r="F363" i="3"/>
  <c r="F364" i="3"/>
  <c r="F365" i="3"/>
  <c r="F366" i="3"/>
  <c r="F367" i="3"/>
  <c r="F368" i="3"/>
  <c r="F369" i="3"/>
  <c r="F370" i="3"/>
  <c r="F371" i="3"/>
  <c r="F372" i="3"/>
  <c r="F373" i="3"/>
  <c r="F374" i="3"/>
  <c r="F375" i="3"/>
  <c r="F376" i="3"/>
  <c r="F377" i="3"/>
  <c r="F378" i="3"/>
  <c r="F379" i="3"/>
  <c r="F380" i="3"/>
  <c r="F381" i="3"/>
  <c r="F382" i="3"/>
  <c r="F383" i="3"/>
  <c r="F384" i="3"/>
  <c r="F385" i="3"/>
  <c r="F386" i="3"/>
  <c r="F387" i="3"/>
  <c r="F388" i="3"/>
  <c r="F390" i="3"/>
  <c r="F391" i="3"/>
  <c r="F392" i="3"/>
  <c r="F393" i="3"/>
  <c r="F394" i="3"/>
  <c r="F395" i="3"/>
  <c r="F396" i="3"/>
  <c r="F397" i="3"/>
  <c r="F398" i="3"/>
  <c r="F400" i="3"/>
  <c r="F401" i="3"/>
  <c r="F402" i="3"/>
  <c r="F403" i="3"/>
  <c r="F404" i="3"/>
  <c r="F405" i="3"/>
  <c r="F406" i="3"/>
  <c r="F407" i="3"/>
  <c r="F408" i="3"/>
  <c r="F409" i="3"/>
  <c r="F410" i="3"/>
  <c r="F411" i="3"/>
  <c r="F412" i="3"/>
  <c r="F413" i="3"/>
  <c r="F414" i="3"/>
  <c r="F415" i="3"/>
  <c r="F416" i="3"/>
  <c r="F417" i="3"/>
  <c r="F418" i="3"/>
  <c r="F419" i="3"/>
  <c r="F420" i="3"/>
  <c r="F389" i="3" l="1"/>
  <c r="G389" i="3" s="1"/>
  <c r="F399" i="3"/>
  <c r="G198" i="3"/>
  <c r="G419" i="3"/>
  <c r="G416" i="3"/>
  <c r="G292" i="3"/>
  <c r="G220" i="3"/>
  <c r="G246" i="3"/>
  <c r="H246" i="3" s="1"/>
  <c r="G209" i="3"/>
  <c r="G379" i="3"/>
  <c r="G371" i="3"/>
  <c r="G408" i="3"/>
  <c r="G368" i="3"/>
  <c r="H368" i="3" s="1"/>
  <c r="G405" i="3"/>
  <c r="G365" i="3"/>
  <c r="G357" i="3"/>
  <c r="G349" i="3"/>
  <c r="G165" i="3"/>
  <c r="G77" i="3"/>
  <c r="G386" i="3"/>
  <c r="H386" i="3" s="1"/>
  <c r="G55" i="3"/>
  <c r="H55" i="3" s="1"/>
  <c r="G345" i="3"/>
  <c r="H345" i="3" s="1"/>
  <c r="G137" i="3"/>
  <c r="G129" i="3"/>
  <c r="H129" i="3" s="1"/>
  <c r="G97" i="3"/>
  <c r="G25" i="3"/>
  <c r="G414" i="3"/>
  <c r="G366" i="3"/>
  <c r="H366" i="3" s="1"/>
  <c r="G376" i="3"/>
  <c r="H376" i="3" s="1"/>
  <c r="G296" i="3"/>
  <c r="G45" i="3"/>
  <c r="G402" i="3"/>
  <c r="G418" i="3"/>
  <c r="G410" i="3"/>
  <c r="G87" i="3"/>
  <c r="G375" i="3"/>
  <c r="H375" i="3" s="1"/>
  <c r="G359" i="3"/>
  <c r="H359" i="3" s="1"/>
  <c r="G343" i="3"/>
  <c r="G335" i="3"/>
  <c r="G316" i="3"/>
  <c r="G279" i="3"/>
  <c r="G263" i="3"/>
  <c r="G215" i="3"/>
  <c r="G188" i="3"/>
  <c r="G175" i="3"/>
  <c r="G151" i="3"/>
  <c r="H151" i="3" s="1"/>
  <c r="G63" i="3"/>
  <c r="G153" i="3"/>
  <c r="G92" i="3"/>
  <c r="H92" i="3" s="1"/>
  <c r="G36" i="3"/>
  <c r="G28" i="3"/>
  <c r="G392" i="3"/>
  <c r="G374" i="3"/>
  <c r="G342" i="3"/>
  <c r="H342" i="3" s="1"/>
  <c r="G214" i="3"/>
  <c r="G158" i="3"/>
  <c r="H158" i="3" s="1"/>
  <c r="G307" i="3"/>
  <c r="G235" i="3"/>
  <c r="H235" i="3" s="1"/>
  <c r="G155" i="3"/>
  <c r="H155" i="3" s="1"/>
  <c r="G147" i="3"/>
  <c r="G390" i="3"/>
  <c r="H390" i="3" s="1"/>
  <c r="G394" i="3"/>
  <c r="G240" i="3"/>
  <c r="H240" i="3" s="1"/>
  <c r="G253" i="3"/>
  <c r="G117" i="3"/>
  <c r="G287" i="3"/>
  <c r="G255" i="3"/>
  <c r="G239" i="3"/>
  <c r="G191" i="3"/>
  <c r="G159" i="3"/>
  <c r="G143" i="3"/>
  <c r="G127" i="3"/>
  <c r="G111" i="3"/>
  <c r="G380" i="3"/>
  <c r="G260" i="3"/>
  <c r="G356" i="3"/>
  <c r="G348" i="3"/>
  <c r="G284" i="3"/>
  <c r="G236" i="3"/>
  <c r="G204" i="3"/>
  <c r="G172" i="3"/>
  <c r="G305" i="3"/>
  <c r="G398" i="3"/>
  <c r="G358" i="3"/>
  <c r="G334" i="3"/>
  <c r="G302" i="3"/>
  <c r="G182" i="3"/>
  <c r="G142" i="3"/>
  <c r="G384" i="3"/>
  <c r="G363" i="3"/>
  <c r="G341" i="3"/>
  <c r="G293" i="3"/>
  <c r="G269" i="3"/>
  <c r="G387" i="3"/>
  <c r="G299" i="3"/>
  <c r="G267" i="3"/>
  <c r="G251" i="3"/>
  <c r="G35" i="3"/>
  <c r="G406" i="3"/>
  <c r="G388" i="3"/>
  <c r="G148" i="3"/>
  <c r="G65" i="3"/>
  <c r="G415" i="3"/>
  <c r="G391" i="3"/>
  <c r="G383" i="3"/>
  <c r="G351" i="3"/>
  <c r="G311" i="3"/>
  <c r="G295" i="3"/>
  <c r="G247" i="3"/>
  <c r="G231" i="3"/>
  <c r="G207" i="3"/>
  <c r="G135" i="3"/>
  <c r="G95" i="3"/>
  <c r="G23" i="3"/>
  <c r="G400" i="3"/>
  <c r="G320" i="3"/>
  <c r="G411" i="3"/>
  <c r="G362" i="3"/>
  <c r="G327" i="3"/>
  <c r="G407" i="3"/>
  <c r="G20" i="3"/>
  <c r="G413" i="3"/>
  <c r="G397" i="3"/>
  <c r="G381" i="3"/>
  <c r="G373" i="3"/>
  <c r="G325" i="3"/>
  <c r="G317" i="3"/>
  <c r="G309" i="3"/>
  <c r="G285" i="3"/>
  <c r="G277" i="3"/>
  <c r="G261" i="3"/>
  <c r="G245" i="3"/>
  <c r="G237" i="3"/>
  <c r="G229" i="3"/>
  <c r="G221" i="3"/>
  <c r="G205" i="3"/>
  <c r="G197" i="3"/>
  <c r="G189" i="3"/>
  <c r="G181" i="3"/>
  <c r="G173" i="3"/>
  <c r="G157" i="3"/>
  <c r="G149" i="3"/>
  <c r="G141" i="3"/>
  <c r="G133" i="3"/>
  <c r="G125" i="3"/>
  <c r="G109" i="3"/>
  <c r="G101" i="3"/>
  <c r="G93" i="3"/>
  <c r="G85" i="3"/>
  <c r="G69" i="3"/>
  <c r="G61" i="3"/>
  <c r="G53" i="3"/>
  <c r="G37" i="3"/>
  <c r="G29" i="3"/>
  <c r="G21" i="3"/>
  <c r="G382" i="3"/>
  <c r="G312" i="3"/>
  <c r="G378" i="3"/>
  <c r="G370" i="3"/>
  <c r="G346" i="3"/>
  <c r="G338" i="3"/>
  <c r="G314" i="3"/>
  <c r="G306" i="3"/>
  <c r="G298" i="3"/>
  <c r="G290" i="3"/>
  <c r="G282" i="3"/>
  <c r="G274" i="3"/>
  <c r="G266" i="3"/>
  <c r="G258" i="3"/>
  <c r="G250" i="3"/>
  <c r="G242" i="3"/>
  <c r="G234" i="3"/>
  <c r="G218" i="3"/>
  <c r="G210" i="3"/>
  <c r="G194" i="3"/>
  <c r="G146" i="3"/>
  <c r="G138" i="3"/>
  <c r="G130" i="3"/>
  <c r="G122" i="3"/>
  <c r="G82" i="3"/>
  <c r="G74" i="3"/>
  <c r="G58" i="3"/>
  <c r="G50" i="3"/>
  <c r="G42" i="3"/>
  <c r="G396" i="3"/>
  <c r="G360" i="3"/>
  <c r="G333" i="3"/>
  <c r="G323" i="3"/>
  <c r="G276" i="3"/>
  <c r="G230" i="3"/>
  <c r="G324" i="3"/>
  <c r="G308" i="3"/>
  <c r="G244" i="3"/>
  <c r="G228" i="3"/>
  <c r="G180" i="3"/>
  <c r="G108" i="3"/>
  <c r="G68" i="3"/>
  <c r="G337" i="3"/>
  <c r="G321" i="3"/>
  <c r="G313" i="3"/>
  <c r="G297" i="3"/>
  <c r="G265" i="3"/>
  <c r="G225" i="3"/>
  <c r="G217" i="3"/>
  <c r="G201" i="3"/>
  <c r="G185" i="3"/>
  <c r="G169" i="3"/>
  <c r="G105" i="3"/>
  <c r="G89" i="3"/>
  <c r="G81" i="3"/>
  <c r="G73" i="3"/>
  <c r="G49" i="3"/>
  <c r="G41" i="3"/>
  <c r="G33" i="3"/>
  <c r="G256" i="3"/>
  <c r="G164" i="3"/>
  <c r="G300" i="3"/>
  <c r="G268" i="3"/>
  <c r="G132" i="3"/>
  <c r="G84" i="3"/>
  <c r="G350" i="3"/>
  <c r="G286" i="3"/>
  <c r="G222" i="3"/>
  <c r="G206" i="3"/>
  <c r="G190" i="3"/>
  <c r="G174" i="3"/>
  <c r="G166" i="3"/>
  <c r="G150" i="3"/>
  <c r="G134" i="3"/>
  <c r="G94" i="3"/>
  <c r="G86" i="3"/>
  <c r="G62" i="3"/>
  <c r="G54" i="3"/>
  <c r="G38" i="3"/>
  <c r="G30" i="3"/>
  <c r="G22" i="3"/>
  <c r="G385" i="3"/>
  <c r="G289" i="3"/>
  <c r="G252" i="3"/>
  <c r="G196" i="3"/>
  <c r="G116" i="3"/>
  <c r="G409" i="3"/>
  <c r="G326" i="3"/>
  <c r="G278" i="3"/>
  <c r="G339" i="3"/>
  <c r="G331" i="3"/>
  <c r="G315" i="3"/>
  <c r="G275" i="3"/>
  <c r="G227" i="3"/>
  <c r="G211" i="3"/>
  <c r="G195" i="3"/>
  <c r="G179" i="3"/>
  <c r="G163" i="3"/>
  <c r="G139" i="3"/>
  <c r="G131" i="3"/>
  <c r="G123" i="3"/>
  <c r="G99" i="3"/>
  <c r="G91" i="3"/>
  <c r="G83" i="3"/>
  <c r="G75" i="3"/>
  <c r="G51" i="3"/>
  <c r="G43" i="3"/>
  <c r="G27" i="3"/>
  <c r="G262" i="3"/>
  <c r="G332" i="3"/>
  <c r="G212" i="3"/>
  <c r="G156" i="3"/>
  <c r="G100" i="3"/>
  <c r="G52" i="3"/>
  <c r="G310" i="3"/>
  <c r="G352" i="3"/>
  <c r="G344" i="3"/>
  <c r="G328" i="3"/>
  <c r="G304" i="3"/>
  <c r="G288" i="3"/>
  <c r="G272" i="3"/>
  <c r="G72" i="3"/>
  <c r="G417" i="3"/>
  <c r="G355" i="3"/>
  <c r="G264" i="3"/>
  <c r="G208" i="3"/>
  <c r="G200" i="3"/>
  <c r="G136" i="3"/>
  <c r="G120" i="3"/>
  <c r="G112" i="3"/>
  <c r="G104" i="3"/>
  <c r="G96" i="3"/>
  <c r="G80" i="3"/>
  <c r="G64" i="3"/>
  <c r="G56" i="3"/>
  <c r="G48" i="3"/>
  <c r="G32" i="3"/>
  <c r="G24" i="3"/>
  <c r="G103" i="3"/>
  <c r="G31" i="3"/>
  <c r="G128" i="3"/>
  <c r="G79" i="3"/>
  <c r="G71" i="3"/>
  <c r="G47" i="3"/>
  <c r="G39" i="3"/>
  <c r="G395" i="3"/>
  <c r="G273" i="3"/>
  <c r="G115" i="3"/>
  <c r="G372" i="3"/>
  <c r="G301" i="3"/>
  <c r="G26" i="3"/>
  <c r="G412" i="3"/>
  <c r="G393" i="3"/>
  <c r="G354" i="3"/>
  <c r="G347" i="3"/>
  <c r="G330" i="3"/>
  <c r="G319" i="3"/>
  <c r="G303" i="3"/>
  <c r="G270" i="3"/>
  <c r="G187" i="3"/>
  <c r="G162" i="3"/>
  <c r="G420" i="3"/>
  <c r="G404" i="3"/>
  <c r="G353" i="3"/>
  <c r="G329" i="3"/>
  <c r="G318" i="3"/>
  <c r="G401" i="3"/>
  <c r="G377" i="3"/>
  <c r="G340" i="3"/>
  <c r="G233" i="3"/>
  <c r="G110" i="3"/>
  <c r="G403" i="3"/>
  <c r="G361" i="3"/>
  <c r="G193" i="3"/>
  <c r="G369" i="3"/>
  <c r="G367" i="3"/>
  <c r="G364" i="3"/>
  <c r="G336" i="3"/>
  <c r="G322" i="3"/>
  <c r="G294" i="3"/>
  <c r="G248" i="3"/>
  <c r="G216" i="3"/>
  <c r="G199" i="3"/>
  <c r="G171" i="3"/>
  <c r="G168" i="3"/>
  <c r="G283" i="3"/>
  <c r="G281" i="3"/>
  <c r="G249" i="3"/>
  <c r="G238" i="3"/>
  <c r="G232" i="3"/>
  <c r="G90" i="3"/>
  <c r="G60" i="3"/>
  <c r="G57" i="3"/>
  <c r="G254" i="3"/>
  <c r="G291" i="3"/>
  <c r="G280" i="3"/>
  <c r="G271" i="3"/>
  <c r="G259" i="3"/>
  <c r="G243" i="3"/>
  <c r="G213" i="3"/>
  <c r="G160" i="3"/>
  <c r="G144" i="3"/>
  <c r="G224" i="3"/>
  <c r="G202" i="3"/>
  <c r="G183" i="3"/>
  <c r="G177" i="3"/>
  <c r="G223" i="3"/>
  <c r="G192" i="3"/>
  <c r="G186" i="3"/>
  <c r="G167" i="3"/>
  <c r="G124" i="3"/>
  <c r="G107" i="3"/>
  <c r="G66" i="3"/>
  <c r="G257" i="3"/>
  <c r="G241" i="3"/>
  <c r="G226" i="3"/>
  <c r="G203" i="3"/>
  <c r="G184" i="3"/>
  <c r="G178" i="3"/>
  <c r="G176" i="3"/>
  <c r="G170" i="3"/>
  <c r="G154" i="3"/>
  <c r="G152" i="3"/>
  <c r="G106" i="3"/>
  <c r="G219" i="3"/>
  <c r="G44" i="3"/>
  <c r="G70" i="3"/>
  <c r="G121" i="3"/>
  <c r="G119" i="3"/>
  <c r="G161" i="3"/>
  <c r="G145" i="3"/>
  <c r="G46" i="3"/>
  <c r="G40" i="3"/>
  <c r="G102" i="3"/>
  <c r="G88" i="3"/>
  <c r="G59" i="3"/>
  <c r="G140" i="3"/>
  <c r="G126" i="3"/>
  <c r="G113" i="3"/>
  <c r="G78" i="3"/>
  <c r="G118" i="3"/>
  <c r="G114" i="3"/>
  <c r="G76" i="3"/>
  <c r="G67" i="3"/>
  <c r="G98" i="3"/>
  <c r="G34" i="3"/>
  <c r="J21" i="3" l="1"/>
  <c r="J29" i="3"/>
  <c r="J37" i="3"/>
  <c r="J45" i="3"/>
  <c r="J53" i="3"/>
  <c r="J61" i="3"/>
  <c r="J69" i="3"/>
  <c r="J77" i="3"/>
  <c r="J85" i="3"/>
  <c r="J93" i="3"/>
  <c r="J101" i="3"/>
  <c r="J109" i="3"/>
  <c r="J117" i="3"/>
  <c r="J125" i="3"/>
  <c r="J133" i="3"/>
  <c r="J141" i="3"/>
  <c r="J149" i="3"/>
  <c r="J157" i="3"/>
  <c r="J165" i="3"/>
  <c r="J173" i="3"/>
  <c r="J181" i="3"/>
  <c r="J189" i="3"/>
  <c r="J197" i="3"/>
  <c r="J205" i="3"/>
  <c r="J213" i="3"/>
  <c r="J221" i="3"/>
  <c r="J229" i="3"/>
  <c r="J237" i="3"/>
  <c r="J245" i="3"/>
  <c r="J253" i="3"/>
  <c r="J261" i="3"/>
  <c r="J269" i="3"/>
  <c r="J277" i="3"/>
  <c r="J285" i="3"/>
  <c r="J293" i="3"/>
  <c r="J301" i="3"/>
  <c r="J309" i="3"/>
  <c r="J317" i="3"/>
  <c r="J325" i="3"/>
  <c r="J333" i="3"/>
  <c r="J341" i="3"/>
  <c r="J349" i="3"/>
  <c r="J357" i="3"/>
  <c r="J365" i="3"/>
  <c r="J373" i="3"/>
  <c r="J381" i="3"/>
  <c r="J389" i="3"/>
  <c r="J397" i="3"/>
  <c r="J405" i="3"/>
  <c r="J413" i="3"/>
  <c r="J48" i="3"/>
  <c r="J72" i="3"/>
  <c r="J104" i="3"/>
  <c r="J136" i="3"/>
  <c r="J168" i="3"/>
  <c r="J200" i="3"/>
  <c r="J232" i="3"/>
  <c r="J264" i="3"/>
  <c r="J320" i="3"/>
  <c r="J360" i="3"/>
  <c r="J392" i="3"/>
  <c r="J33" i="3"/>
  <c r="J57" i="3"/>
  <c r="J97" i="3"/>
  <c r="J137" i="3"/>
  <c r="J177" i="3"/>
  <c r="J209" i="3"/>
  <c r="J241" i="3"/>
  <c r="J273" i="3"/>
  <c r="J297" i="3"/>
  <c r="J329" i="3"/>
  <c r="J361" i="3"/>
  <c r="J393" i="3"/>
  <c r="J50" i="3"/>
  <c r="J90" i="3"/>
  <c r="J122" i="3"/>
  <c r="J154" i="3"/>
  <c r="J186" i="3"/>
  <c r="J22" i="3"/>
  <c r="J30" i="3"/>
  <c r="J38" i="3"/>
  <c r="J46" i="3"/>
  <c r="J54" i="3"/>
  <c r="J62" i="3"/>
  <c r="J70" i="3"/>
  <c r="J78" i="3"/>
  <c r="J86" i="3"/>
  <c r="J94" i="3"/>
  <c r="J102" i="3"/>
  <c r="J110" i="3"/>
  <c r="J118" i="3"/>
  <c r="J126" i="3"/>
  <c r="J134" i="3"/>
  <c r="J142" i="3"/>
  <c r="J150" i="3"/>
  <c r="J158" i="3"/>
  <c r="K158" i="3" s="1"/>
  <c r="J166" i="3"/>
  <c r="J174" i="3"/>
  <c r="J182" i="3"/>
  <c r="J190" i="3"/>
  <c r="J198" i="3"/>
  <c r="J206" i="3"/>
  <c r="J214" i="3"/>
  <c r="J222" i="3"/>
  <c r="J230" i="3"/>
  <c r="J238" i="3"/>
  <c r="J246" i="3"/>
  <c r="K246" i="3" s="1"/>
  <c r="J254" i="3"/>
  <c r="J262" i="3"/>
  <c r="J270" i="3"/>
  <c r="J278" i="3"/>
  <c r="J286" i="3"/>
  <c r="J294" i="3"/>
  <c r="J302" i="3"/>
  <c r="J310" i="3"/>
  <c r="J318" i="3"/>
  <c r="J326" i="3"/>
  <c r="J334" i="3"/>
  <c r="J342" i="3"/>
  <c r="K342" i="3" s="1"/>
  <c r="J350" i="3"/>
  <c r="J358" i="3"/>
  <c r="J366" i="3"/>
  <c r="K366" i="3" s="1"/>
  <c r="J374" i="3"/>
  <c r="J382" i="3"/>
  <c r="J390" i="3"/>
  <c r="K390" i="3" s="1"/>
  <c r="J398" i="3"/>
  <c r="J406" i="3"/>
  <c r="J414" i="3"/>
  <c r="J24" i="3"/>
  <c r="J56" i="3"/>
  <c r="J88" i="3"/>
  <c r="J128" i="3"/>
  <c r="J160" i="3"/>
  <c r="J192" i="3"/>
  <c r="J224" i="3"/>
  <c r="J256" i="3"/>
  <c r="J296" i="3"/>
  <c r="J344" i="3"/>
  <c r="J384" i="3"/>
  <c r="J416" i="3"/>
  <c r="J41" i="3"/>
  <c r="J73" i="3"/>
  <c r="J105" i="3"/>
  <c r="J153" i="3"/>
  <c r="J185" i="3"/>
  <c r="J217" i="3"/>
  <c r="J265" i="3"/>
  <c r="J305" i="3"/>
  <c r="J345" i="3"/>
  <c r="K345" i="3" s="1"/>
  <c r="J377" i="3"/>
  <c r="J409" i="3"/>
  <c r="J42" i="3"/>
  <c r="J74" i="3"/>
  <c r="J98" i="3"/>
  <c r="J138" i="3"/>
  <c r="J170" i="3"/>
  <c r="J23" i="3"/>
  <c r="J31" i="3"/>
  <c r="J39" i="3"/>
  <c r="J47" i="3"/>
  <c r="J55" i="3"/>
  <c r="K55" i="3" s="1"/>
  <c r="J63" i="3"/>
  <c r="J71" i="3"/>
  <c r="J79" i="3"/>
  <c r="J87" i="3"/>
  <c r="J95" i="3"/>
  <c r="J103" i="3"/>
  <c r="J111" i="3"/>
  <c r="J119" i="3"/>
  <c r="J127" i="3"/>
  <c r="J135" i="3"/>
  <c r="J143" i="3"/>
  <c r="J151" i="3"/>
  <c r="K151" i="3" s="1"/>
  <c r="J159" i="3"/>
  <c r="J167" i="3"/>
  <c r="J175" i="3"/>
  <c r="J183" i="3"/>
  <c r="J191" i="3"/>
  <c r="J199" i="3"/>
  <c r="J207" i="3"/>
  <c r="J215" i="3"/>
  <c r="J223" i="3"/>
  <c r="J231" i="3"/>
  <c r="J239" i="3"/>
  <c r="J247" i="3"/>
  <c r="J255" i="3"/>
  <c r="J263" i="3"/>
  <c r="J271" i="3"/>
  <c r="J279" i="3"/>
  <c r="J287" i="3"/>
  <c r="J295" i="3"/>
  <c r="J303" i="3"/>
  <c r="J311" i="3"/>
  <c r="J319" i="3"/>
  <c r="J327" i="3"/>
  <c r="J335" i="3"/>
  <c r="J343" i="3"/>
  <c r="J351" i="3"/>
  <c r="J359" i="3"/>
  <c r="K359" i="3" s="1"/>
  <c r="J367" i="3"/>
  <c r="J375" i="3"/>
  <c r="K375" i="3" s="1"/>
  <c r="J383" i="3"/>
  <c r="J391" i="3"/>
  <c r="J399" i="3"/>
  <c r="J407" i="3"/>
  <c r="J415" i="3"/>
  <c r="J32" i="3"/>
  <c r="J80" i="3"/>
  <c r="J112" i="3"/>
  <c r="J144" i="3"/>
  <c r="J176" i="3"/>
  <c r="J208" i="3"/>
  <c r="J240" i="3"/>
  <c r="K240" i="3" s="1"/>
  <c r="J280" i="3"/>
  <c r="J304" i="3"/>
  <c r="J328" i="3"/>
  <c r="J352" i="3"/>
  <c r="J376" i="3"/>
  <c r="K376" i="3" s="1"/>
  <c r="J408" i="3"/>
  <c r="J49" i="3"/>
  <c r="J81" i="3"/>
  <c r="J113" i="3"/>
  <c r="J129" i="3"/>
  <c r="K129" i="3" s="1"/>
  <c r="J161" i="3"/>
  <c r="J193" i="3"/>
  <c r="J225" i="3"/>
  <c r="J257" i="3"/>
  <c r="J289" i="3"/>
  <c r="J321" i="3"/>
  <c r="J353" i="3"/>
  <c r="J385" i="3"/>
  <c r="J417" i="3"/>
  <c r="J34" i="3"/>
  <c r="J66" i="3"/>
  <c r="J106" i="3"/>
  <c r="J146" i="3"/>
  <c r="J178" i="3"/>
  <c r="J202" i="3"/>
  <c r="J28" i="3"/>
  <c r="J36" i="3"/>
  <c r="J44" i="3"/>
  <c r="J52" i="3"/>
  <c r="J60" i="3"/>
  <c r="J68" i="3"/>
  <c r="J76" i="3"/>
  <c r="J84" i="3"/>
  <c r="J92" i="3"/>
  <c r="K92" i="3" s="1"/>
  <c r="J100" i="3"/>
  <c r="J108" i="3"/>
  <c r="J116" i="3"/>
  <c r="J124" i="3"/>
  <c r="J132" i="3"/>
  <c r="J140" i="3"/>
  <c r="J148" i="3"/>
  <c r="J156" i="3"/>
  <c r="J164" i="3"/>
  <c r="J172" i="3"/>
  <c r="J180" i="3"/>
  <c r="J188" i="3"/>
  <c r="J196" i="3"/>
  <c r="J204" i="3"/>
  <c r="J212" i="3"/>
  <c r="J220" i="3"/>
  <c r="J228" i="3"/>
  <c r="J236" i="3"/>
  <c r="J244" i="3"/>
  <c r="J252" i="3"/>
  <c r="J260" i="3"/>
  <c r="J268" i="3"/>
  <c r="J276" i="3"/>
  <c r="J284" i="3"/>
  <c r="J292" i="3"/>
  <c r="J300" i="3"/>
  <c r="J308" i="3"/>
  <c r="J316" i="3"/>
  <c r="J324" i="3"/>
  <c r="J332" i="3"/>
  <c r="J340" i="3"/>
  <c r="J348" i="3"/>
  <c r="J356" i="3"/>
  <c r="J364" i="3"/>
  <c r="J372" i="3"/>
  <c r="J380" i="3"/>
  <c r="J388" i="3"/>
  <c r="J396" i="3"/>
  <c r="J404" i="3"/>
  <c r="J412" i="3"/>
  <c r="J420" i="3"/>
  <c r="J40" i="3"/>
  <c r="J64" i="3"/>
  <c r="J96" i="3"/>
  <c r="J120" i="3"/>
  <c r="J152" i="3"/>
  <c r="J184" i="3"/>
  <c r="J216" i="3"/>
  <c r="J248" i="3"/>
  <c r="J272" i="3"/>
  <c r="J288" i="3"/>
  <c r="J312" i="3"/>
  <c r="J336" i="3"/>
  <c r="J368" i="3"/>
  <c r="K368" i="3" s="1"/>
  <c r="J400" i="3"/>
  <c r="J25" i="3"/>
  <c r="J65" i="3"/>
  <c r="J89" i="3"/>
  <c r="J121" i="3"/>
  <c r="J145" i="3"/>
  <c r="J169" i="3"/>
  <c r="J201" i="3"/>
  <c r="J233" i="3"/>
  <c r="J249" i="3"/>
  <c r="J281" i="3"/>
  <c r="J313" i="3"/>
  <c r="J337" i="3"/>
  <c r="J369" i="3"/>
  <c r="J401" i="3"/>
  <c r="J26" i="3"/>
  <c r="J58" i="3"/>
  <c r="J82" i="3"/>
  <c r="J114" i="3"/>
  <c r="J130" i="3"/>
  <c r="J162" i="3"/>
  <c r="J194" i="3"/>
  <c r="J27" i="3"/>
  <c r="J91" i="3"/>
  <c r="J155" i="3"/>
  <c r="K155" i="3" s="1"/>
  <c r="J211" i="3"/>
  <c r="J243" i="3"/>
  <c r="J275" i="3"/>
  <c r="J307" i="3"/>
  <c r="J339" i="3"/>
  <c r="J371" i="3"/>
  <c r="J403" i="3"/>
  <c r="J107" i="3"/>
  <c r="J283" i="3"/>
  <c r="J347" i="3"/>
  <c r="J411" i="3"/>
  <c r="J115" i="3"/>
  <c r="J258" i="3"/>
  <c r="J322" i="3"/>
  <c r="J386" i="3"/>
  <c r="K386" i="3" s="1"/>
  <c r="J187" i="3"/>
  <c r="J323" i="3"/>
  <c r="J419" i="3"/>
  <c r="J35" i="3"/>
  <c r="J99" i="3"/>
  <c r="J163" i="3"/>
  <c r="J218" i="3"/>
  <c r="J250" i="3"/>
  <c r="J282" i="3"/>
  <c r="J314" i="3"/>
  <c r="J346" i="3"/>
  <c r="J378" i="3"/>
  <c r="J410" i="3"/>
  <c r="J171" i="3"/>
  <c r="J226" i="3"/>
  <c r="J227" i="3"/>
  <c r="J67" i="3"/>
  <c r="J131" i="3"/>
  <c r="J195" i="3"/>
  <c r="J234" i="3"/>
  <c r="J266" i="3"/>
  <c r="J298" i="3"/>
  <c r="J330" i="3"/>
  <c r="J362" i="3"/>
  <c r="J394" i="3"/>
  <c r="J75" i="3"/>
  <c r="J139" i="3"/>
  <c r="J203" i="3"/>
  <c r="J235" i="3"/>
  <c r="J267" i="3"/>
  <c r="J299" i="3"/>
  <c r="J331" i="3"/>
  <c r="J363" i="3"/>
  <c r="J395" i="3"/>
  <c r="J179" i="3"/>
  <c r="J123" i="3"/>
  <c r="J291" i="3"/>
  <c r="J355" i="3"/>
  <c r="J83" i="3"/>
  <c r="J147" i="3"/>
  <c r="J210" i="3"/>
  <c r="J242" i="3"/>
  <c r="J274" i="3"/>
  <c r="J306" i="3"/>
  <c r="J338" i="3"/>
  <c r="J370" i="3"/>
  <c r="J402" i="3"/>
  <c r="J43" i="3"/>
  <c r="J219" i="3"/>
  <c r="J251" i="3"/>
  <c r="J315" i="3"/>
  <c r="J379" i="3"/>
  <c r="J51" i="3"/>
  <c r="J290" i="3"/>
  <c r="J354" i="3"/>
  <c r="J418" i="3"/>
  <c r="J59" i="3"/>
  <c r="J259" i="3"/>
  <c r="J387" i="3"/>
  <c r="J20" i="3"/>
  <c r="G399" i="3"/>
  <c r="I399" i="3" s="1"/>
  <c r="I34" i="3"/>
  <c r="H34" i="3"/>
  <c r="I280" i="3"/>
  <c r="H280" i="3"/>
  <c r="I372" i="3"/>
  <c r="H372" i="3"/>
  <c r="I156" i="3"/>
  <c r="H156" i="3"/>
  <c r="I81" i="3"/>
  <c r="H81" i="3"/>
  <c r="I118" i="3"/>
  <c r="H118" i="3"/>
  <c r="I140" i="3"/>
  <c r="H140" i="3"/>
  <c r="I121" i="3"/>
  <c r="H121" i="3"/>
  <c r="K121" i="3" s="1"/>
  <c r="I176" i="3"/>
  <c r="H176" i="3"/>
  <c r="I241" i="3"/>
  <c r="H241" i="3"/>
  <c r="I183" i="3"/>
  <c r="H183" i="3"/>
  <c r="I271" i="3"/>
  <c r="H271" i="3"/>
  <c r="I232" i="3"/>
  <c r="H232" i="3"/>
  <c r="I322" i="3"/>
  <c r="H322" i="3"/>
  <c r="I369" i="3"/>
  <c r="H369" i="3"/>
  <c r="I340" i="3"/>
  <c r="H340" i="3"/>
  <c r="I318" i="3"/>
  <c r="H318" i="3"/>
  <c r="I303" i="3"/>
  <c r="H303" i="3"/>
  <c r="I393" i="3"/>
  <c r="H393" i="3"/>
  <c r="I395" i="3"/>
  <c r="H395" i="3"/>
  <c r="I79" i="3"/>
  <c r="H79" i="3"/>
  <c r="I24" i="3"/>
  <c r="H24" i="3"/>
  <c r="I64" i="3"/>
  <c r="H64" i="3"/>
  <c r="I264" i="3"/>
  <c r="H264" i="3"/>
  <c r="I27" i="3"/>
  <c r="H27" i="3"/>
  <c r="I83" i="3"/>
  <c r="H83" i="3"/>
  <c r="I315" i="3"/>
  <c r="H315" i="3"/>
  <c r="I132" i="3"/>
  <c r="H132" i="3"/>
  <c r="I185" i="3"/>
  <c r="H185" i="3"/>
  <c r="I265" i="3"/>
  <c r="H265" i="3"/>
  <c r="I244" i="3"/>
  <c r="H244" i="3"/>
  <c r="I323" i="3"/>
  <c r="H323" i="3"/>
  <c r="I234" i="3"/>
  <c r="H234" i="3"/>
  <c r="I266" i="3"/>
  <c r="H266" i="3"/>
  <c r="I298" i="3"/>
  <c r="H298" i="3"/>
  <c r="I85" i="3"/>
  <c r="H85" i="3"/>
  <c r="I125" i="3"/>
  <c r="H125" i="3"/>
  <c r="I157" i="3"/>
  <c r="H157" i="3"/>
  <c r="K157" i="3" s="1"/>
  <c r="I197" i="3"/>
  <c r="H197" i="3"/>
  <c r="I237" i="3"/>
  <c r="H237" i="3"/>
  <c r="I373" i="3"/>
  <c r="H373" i="3"/>
  <c r="I413" i="3"/>
  <c r="H413" i="3"/>
  <c r="I23" i="3"/>
  <c r="H23" i="3"/>
  <c r="I231" i="3"/>
  <c r="H231" i="3"/>
  <c r="I351" i="3"/>
  <c r="H351" i="3"/>
  <c r="I334" i="3"/>
  <c r="H334" i="3"/>
  <c r="I305" i="3"/>
  <c r="H305" i="3"/>
  <c r="I287" i="3"/>
  <c r="H287" i="3"/>
  <c r="I153" i="3"/>
  <c r="H153" i="3"/>
  <c r="I316" i="3"/>
  <c r="H316" i="3"/>
  <c r="I97" i="3"/>
  <c r="H97" i="3"/>
  <c r="I408" i="3"/>
  <c r="H408" i="3"/>
  <c r="I59" i="3"/>
  <c r="H59" i="3"/>
  <c r="I120" i="3"/>
  <c r="H120" i="3"/>
  <c r="I288" i="3"/>
  <c r="H288" i="3"/>
  <c r="I30" i="3"/>
  <c r="H30" i="3"/>
  <c r="I222" i="3"/>
  <c r="H222" i="3"/>
  <c r="I306" i="3"/>
  <c r="H306" i="3"/>
  <c r="I309" i="3"/>
  <c r="H309" i="3"/>
  <c r="I411" i="3"/>
  <c r="H411" i="3"/>
  <c r="I251" i="3"/>
  <c r="H251" i="3"/>
  <c r="I214" i="3"/>
  <c r="H214" i="3"/>
  <c r="I335" i="3"/>
  <c r="H335" i="3"/>
  <c r="I220" i="3"/>
  <c r="H220" i="3"/>
  <c r="I70" i="3"/>
  <c r="H70" i="3"/>
  <c r="I178" i="3"/>
  <c r="H178" i="3"/>
  <c r="I193" i="3"/>
  <c r="H193" i="3"/>
  <c r="I329" i="3"/>
  <c r="H329" i="3"/>
  <c r="I412" i="3"/>
  <c r="H412" i="3"/>
  <c r="I128" i="3"/>
  <c r="H128" i="3"/>
  <c r="I310" i="3"/>
  <c r="H310" i="3"/>
  <c r="I409" i="3"/>
  <c r="H409" i="3"/>
  <c r="I286" i="3"/>
  <c r="H286" i="3"/>
  <c r="I108" i="3"/>
  <c r="H108" i="3"/>
  <c r="I58" i="3"/>
  <c r="H58" i="3"/>
  <c r="I242" i="3"/>
  <c r="H242" i="3"/>
  <c r="I133" i="3"/>
  <c r="H133" i="3"/>
  <c r="I245" i="3"/>
  <c r="H245" i="3"/>
  <c r="I20" i="3"/>
  <c r="H20" i="3"/>
  <c r="I247" i="3"/>
  <c r="H247" i="3"/>
  <c r="I111" i="3"/>
  <c r="H111" i="3"/>
  <c r="I402" i="3"/>
  <c r="H402" i="3"/>
  <c r="I152" i="3"/>
  <c r="H152" i="3"/>
  <c r="I223" i="3"/>
  <c r="H223" i="3"/>
  <c r="I336" i="3"/>
  <c r="H336" i="3"/>
  <c r="I26" i="3"/>
  <c r="H26" i="3"/>
  <c r="I48" i="3"/>
  <c r="H48" i="3"/>
  <c r="I211" i="3"/>
  <c r="H211" i="3"/>
  <c r="I38" i="3"/>
  <c r="H38" i="3"/>
  <c r="I104" i="3"/>
  <c r="H104" i="3"/>
  <c r="I200" i="3"/>
  <c r="H200" i="3"/>
  <c r="I339" i="3"/>
  <c r="H339" i="3"/>
  <c r="I324" i="3"/>
  <c r="H324" i="3"/>
  <c r="I250" i="3"/>
  <c r="H250" i="3"/>
  <c r="I21" i="3"/>
  <c r="H21" i="3"/>
  <c r="I141" i="3"/>
  <c r="H141" i="3"/>
  <c r="I221" i="3"/>
  <c r="H221" i="3"/>
  <c r="I389" i="3"/>
  <c r="H389" i="3"/>
  <c r="I135" i="3"/>
  <c r="H135" i="3"/>
  <c r="I406" i="3"/>
  <c r="H406" i="3"/>
  <c r="I356" i="3"/>
  <c r="H356" i="3"/>
  <c r="I392" i="3"/>
  <c r="H392" i="3"/>
  <c r="I188" i="3"/>
  <c r="H188" i="3"/>
  <c r="I209" i="3"/>
  <c r="H209" i="3"/>
  <c r="I78" i="3"/>
  <c r="H78" i="3"/>
  <c r="I186" i="3"/>
  <c r="H186" i="3"/>
  <c r="I347" i="3"/>
  <c r="H347" i="3"/>
  <c r="I273" i="3"/>
  <c r="H273" i="3"/>
  <c r="I52" i="3"/>
  <c r="H52" i="3"/>
  <c r="K52" i="3" s="1"/>
  <c r="I332" i="3"/>
  <c r="H332" i="3"/>
  <c r="I163" i="3"/>
  <c r="H163" i="3"/>
  <c r="I227" i="3"/>
  <c r="H227" i="3"/>
  <c r="I196" i="3"/>
  <c r="H196" i="3"/>
  <c r="I54" i="3"/>
  <c r="H54" i="3"/>
  <c r="I134" i="3"/>
  <c r="H134" i="3"/>
  <c r="I190" i="3"/>
  <c r="H190" i="3"/>
  <c r="I350" i="3"/>
  <c r="H350" i="3"/>
  <c r="I300" i="3"/>
  <c r="H300" i="3"/>
  <c r="I49" i="3"/>
  <c r="H49" i="3"/>
  <c r="I105" i="3"/>
  <c r="H105" i="3"/>
  <c r="I217" i="3"/>
  <c r="H217" i="3"/>
  <c r="K217" i="3" s="1"/>
  <c r="I180" i="3"/>
  <c r="H180" i="3"/>
  <c r="I230" i="3"/>
  <c r="H230" i="3"/>
  <c r="I396" i="3"/>
  <c r="H396" i="3"/>
  <c r="I74" i="3"/>
  <c r="H74" i="3"/>
  <c r="I218" i="3"/>
  <c r="H218" i="3"/>
  <c r="I258" i="3"/>
  <c r="H258" i="3"/>
  <c r="I290" i="3"/>
  <c r="H290" i="3"/>
  <c r="I338" i="3"/>
  <c r="H338" i="3"/>
  <c r="K338" i="3" s="1"/>
  <c r="I109" i="3"/>
  <c r="H109" i="3"/>
  <c r="I415" i="3"/>
  <c r="H415" i="3"/>
  <c r="I299" i="3"/>
  <c r="H299" i="3"/>
  <c r="I182" i="3"/>
  <c r="H182" i="3"/>
  <c r="I398" i="3"/>
  <c r="H398" i="3"/>
  <c r="I236" i="3"/>
  <c r="H236" i="3"/>
  <c r="I260" i="3"/>
  <c r="H260" i="3"/>
  <c r="I255" i="3"/>
  <c r="H255" i="3"/>
  <c r="I117" i="3"/>
  <c r="H117" i="3"/>
  <c r="I28" i="3"/>
  <c r="H28" i="3"/>
  <c r="I215" i="3"/>
  <c r="H215" i="3"/>
  <c r="I87" i="3"/>
  <c r="H87" i="3"/>
  <c r="I414" i="3"/>
  <c r="H414" i="3"/>
  <c r="I137" i="3"/>
  <c r="H137" i="3"/>
  <c r="I365" i="3"/>
  <c r="H365" i="3"/>
  <c r="I379" i="3"/>
  <c r="H379" i="3"/>
  <c r="I416" i="3"/>
  <c r="H416" i="3"/>
  <c r="I46" i="3"/>
  <c r="H46" i="3"/>
  <c r="K46" i="3" s="1"/>
  <c r="I202" i="3"/>
  <c r="H202" i="3"/>
  <c r="I199" i="3"/>
  <c r="H199" i="3"/>
  <c r="I420" i="3"/>
  <c r="H420" i="3"/>
  <c r="I80" i="3"/>
  <c r="H80" i="3"/>
  <c r="I352" i="3"/>
  <c r="H352" i="3"/>
  <c r="I131" i="3"/>
  <c r="H131" i="3"/>
  <c r="I166" i="3"/>
  <c r="H166" i="3"/>
  <c r="I33" i="3"/>
  <c r="H33" i="3"/>
  <c r="I68" i="3"/>
  <c r="H68" i="3"/>
  <c r="I50" i="3"/>
  <c r="H50" i="3"/>
  <c r="K50" i="3" s="1"/>
  <c r="I382" i="3"/>
  <c r="H382" i="3"/>
  <c r="I269" i="3"/>
  <c r="H269" i="3"/>
  <c r="K269" i="3" s="1"/>
  <c r="I394" i="3"/>
  <c r="H394" i="3"/>
  <c r="I145" i="3"/>
  <c r="H145" i="3"/>
  <c r="I257" i="3"/>
  <c r="H257" i="3"/>
  <c r="I57" i="3"/>
  <c r="H57" i="3"/>
  <c r="I216" i="3"/>
  <c r="H216" i="3"/>
  <c r="I110" i="3"/>
  <c r="H110" i="3"/>
  <c r="K110" i="3" s="1"/>
  <c r="I162" i="3"/>
  <c r="H162" i="3"/>
  <c r="I115" i="3"/>
  <c r="H115" i="3"/>
  <c r="I43" i="3"/>
  <c r="H43" i="3"/>
  <c r="I201" i="3"/>
  <c r="H201" i="3"/>
  <c r="I308" i="3"/>
  <c r="H308" i="3"/>
  <c r="I205" i="3"/>
  <c r="H205" i="3"/>
  <c r="K205" i="3" s="1"/>
  <c r="I381" i="3"/>
  <c r="H381" i="3"/>
  <c r="I388" i="3"/>
  <c r="H388" i="3"/>
  <c r="I330" i="3"/>
  <c r="H330" i="3"/>
  <c r="I136" i="3"/>
  <c r="H136" i="3"/>
  <c r="I212" i="3"/>
  <c r="H212" i="3"/>
  <c r="I139" i="3"/>
  <c r="H139" i="3"/>
  <c r="I174" i="3"/>
  <c r="H174" i="3"/>
  <c r="K174" i="3" s="1"/>
  <c r="I41" i="3"/>
  <c r="H41" i="3"/>
  <c r="I210" i="3"/>
  <c r="H210" i="3"/>
  <c r="I261" i="3"/>
  <c r="H261" i="3"/>
  <c r="I391" i="3"/>
  <c r="H391" i="3"/>
  <c r="I358" i="3"/>
  <c r="H358" i="3"/>
  <c r="I239" i="3"/>
  <c r="H239" i="3"/>
  <c r="I175" i="3"/>
  <c r="H175" i="3"/>
  <c r="I161" i="3"/>
  <c r="H161" i="3"/>
  <c r="I154" i="3"/>
  <c r="H154" i="3"/>
  <c r="I291" i="3"/>
  <c r="H291" i="3"/>
  <c r="K291" i="3" s="1"/>
  <c r="I233" i="3"/>
  <c r="H233" i="3"/>
  <c r="I353" i="3"/>
  <c r="H353" i="3"/>
  <c r="I31" i="3"/>
  <c r="H31" i="3"/>
  <c r="I51" i="3"/>
  <c r="H51" i="3"/>
  <c r="I321" i="3"/>
  <c r="H321" i="3"/>
  <c r="I130" i="3"/>
  <c r="H130" i="3"/>
  <c r="I101" i="3"/>
  <c r="H101" i="3"/>
  <c r="I407" i="3"/>
  <c r="H407" i="3"/>
  <c r="I341" i="3"/>
  <c r="H341" i="3"/>
  <c r="I204" i="3"/>
  <c r="H204" i="3"/>
  <c r="I127" i="3"/>
  <c r="H127" i="3"/>
  <c r="K127" i="3" s="1"/>
  <c r="I147" i="3"/>
  <c r="H147" i="3"/>
  <c r="I45" i="3"/>
  <c r="H45" i="3"/>
  <c r="I203" i="3"/>
  <c r="H203" i="3"/>
  <c r="I177" i="3"/>
  <c r="H177" i="3"/>
  <c r="K177" i="3" s="1"/>
  <c r="I243" i="3"/>
  <c r="H243" i="3"/>
  <c r="I60" i="3"/>
  <c r="H60" i="3"/>
  <c r="I102" i="3"/>
  <c r="H102" i="3"/>
  <c r="I226" i="3"/>
  <c r="H226" i="3"/>
  <c r="I270" i="3"/>
  <c r="H270" i="3"/>
  <c r="I47" i="3"/>
  <c r="H47" i="3"/>
  <c r="I112" i="3"/>
  <c r="H112" i="3"/>
  <c r="I164" i="3"/>
  <c r="H164" i="3"/>
  <c r="I400" i="3"/>
  <c r="H400" i="3"/>
  <c r="I143" i="3"/>
  <c r="H143" i="3"/>
  <c r="I124" i="3"/>
  <c r="H124" i="3"/>
  <c r="I283" i="3"/>
  <c r="H283" i="3"/>
  <c r="I195" i="3"/>
  <c r="H195" i="3"/>
  <c r="I326" i="3"/>
  <c r="H326" i="3"/>
  <c r="I86" i="3"/>
  <c r="H86" i="3"/>
  <c r="I194" i="3"/>
  <c r="H194" i="3"/>
  <c r="I370" i="3"/>
  <c r="H370" i="3"/>
  <c r="I93" i="3"/>
  <c r="H93" i="3"/>
  <c r="K93" i="3" s="1"/>
  <c r="I95" i="3"/>
  <c r="H95" i="3"/>
  <c r="I148" i="3"/>
  <c r="H148" i="3"/>
  <c r="I384" i="3"/>
  <c r="H384" i="3"/>
  <c r="I63" i="3"/>
  <c r="H63" i="3"/>
  <c r="K63" i="3" s="1"/>
  <c r="I77" i="3"/>
  <c r="H77" i="3"/>
  <c r="I106" i="3"/>
  <c r="H106" i="3"/>
  <c r="I238" i="3"/>
  <c r="H238" i="3"/>
  <c r="K238" i="3" s="1"/>
  <c r="I319" i="3"/>
  <c r="H319" i="3"/>
  <c r="I32" i="3"/>
  <c r="H32" i="3"/>
  <c r="I355" i="3"/>
  <c r="H355" i="3"/>
  <c r="I91" i="3"/>
  <c r="H91" i="3"/>
  <c r="I331" i="3"/>
  <c r="H331" i="3"/>
  <c r="I297" i="3"/>
  <c r="H297" i="3"/>
  <c r="I333" i="3"/>
  <c r="H333" i="3"/>
  <c r="K333" i="3" s="1"/>
  <c r="I122" i="3"/>
  <c r="H122" i="3"/>
  <c r="I274" i="3"/>
  <c r="H274" i="3"/>
  <c r="I53" i="3"/>
  <c r="H53" i="3"/>
  <c r="I173" i="3"/>
  <c r="H173" i="3"/>
  <c r="I383" i="3"/>
  <c r="H383" i="3"/>
  <c r="I293" i="3"/>
  <c r="H293" i="3"/>
  <c r="I142" i="3"/>
  <c r="H142" i="3"/>
  <c r="I348" i="3"/>
  <c r="H348" i="3"/>
  <c r="I191" i="3"/>
  <c r="H191" i="3"/>
  <c r="K191" i="3" s="1"/>
  <c r="I343" i="3"/>
  <c r="H343" i="3"/>
  <c r="I165" i="3"/>
  <c r="H165" i="3"/>
  <c r="I98" i="3"/>
  <c r="H98" i="3"/>
  <c r="I184" i="3"/>
  <c r="H184" i="3"/>
  <c r="I224" i="3"/>
  <c r="H224" i="3"/>
  <c r="I213" i="3"/>
  <c r="H213" i="3"/>
  <c r="I377" i="3"/>
  <c r="H377" i="3"/>
  <c r="I96" i="3"/>
  <c r="H96" i="3"/>
  <c r="I417" i="3"/>
  <c r="H417" i="3"/>
  <c r="I304" i="3"/>
  <c r="H304" i="3"/>
  <c r="I289" i="3"/>
  <c r="H289" i="3"/>
  <c r="I94" i="3"/>
  <c r="H94" i="3"/>
  <c r="I268" i="3"/>
  <c r="H268" i="3"/>
  <c r="I89" i="3"/>
  <c r="H89" i="3"/>
  <c r="I313" i="3"/>
  <c r="H313" i="3"/>
  <c r="K313" i="3" s="1"/>
  <c r="I360" i="3"/>
  <c r="H360" i="3"/>
  <c r="I314" i="3"/>
  <c r="H314" i="3"/>
  <c r="I320" i="3"/>
  <c r="H320" i="3"/>
  <c r="I295" i="3"/>
  <c r="H295" i="3"/>
  <c r="I267" i="3"/>
  <c r="H267" i="3"/>
  <c r="I172" i="3"/>
  <c r="H172" i="3"/>
  <c r="K172" i="3" s="1"/>
  <c r="I374" i="3"/>
  <c r="H374" i="3"/>
  <c r="I349" i="3"/>
  <c r="H349" i="3"/>
  <c r="I371" i="3"/>
  <c r="H371" i="3"/>
  <c r="I292" i="3"/>
  <c r="H292" i="3"/>
  <c r="I67" i="3"/>
  <c r="H67" i="3"/>
  <c r="I88" i="3"/>
  <c r="H88" i="3"/>
  <c r="I167" i="3"/>
  <c r="H167" i="3"/>
  <c r="I168" i="3"/>
  <c r="H168" i="3"/>
  <c r="I248" i="3"/>
  <c r="H248" i="3"/>
  <c r="I361" i="3"/>
  <c r="H361" i="3"/>
  <c r="I187" i="3"/>
  <c r="H187" i="3"/>
  <c r="I39" i="3"/>
  <c r="H39" i="3"/>
  <c r="I99" i="3"/>
  <c r="H99" i="3"/>
  <c r="I116" i="3"/>
  <c r="H116" i="3"/>
  <c r="I385" i="3"/>
  <c r="H385" i="3"/>
  <c r="I282" i="3"/>
  <c r="H282" i="3"/>
  <c r="I378" i="3"/>
  <c r="H378" i="3"/>
  <c r="I61" i="3"/>
  <c r="H61" i="3"/>
  <c r="I181" i="3"/>
  <c r="H181" i="3"/>
  <c r="I317" i="3"/>
  <c r="H317" i="3"/>
  <c r="I357" i="3"/>
  <c r="H357" i="3"/>
  <c r="I44" i="3"/>
  <c r="H44" i="3"/>
  <c r="K44" i="3" s="1"/>
  <c r="I144" i="3"/>
  <c r="H144" i="3"/>
  <c r="K144" i="3" s="1"/>
  <c r="I249" i="3"/>
  <c r="H249" i="3"/>
  <c r="I364" i="3"/>
  <c r="H364" i="3"/>
  <c r="I76" i="3"/>
  <c r="H76" i="3"/>
  <c r="I113" i="3"/>
  <c r="H113" i="3"/>
  <c r="I119" i="3"/>
  <c r="H119" i="3"/>
  <c r="K119" i="3" s="1"/>
  <c r="I170" i="3"/>
  <c r="H170" i="3"/>
  <c r="I66" i="3"/>
  <c r="H66" i="3"/>
  <c r="I90" i="3"/>
  <c r="H90" i="3"/>
  <c r="I294" i="3"/>
  <c r="H294" i="3"/>
  <c r="K294" i="3" s="1"/>
  <c r="I354" i="3"/>
  <c r="H354" i="3"/>
  <c r="I301" i="3"/>
  <c r="H301" i="3"/>
  <c r="I103" i="3"/>
  <c r="H103" i="3"/>
  <c r="I56" i="3"/>
  <c r="H56" i="3"/>
  <c r="K56" i="3" s="1"/>
  <c r="I208" i="3"/>
  <c r="H208" i="3"/>
  <c r="I72" i="3"/>
  <c r="H72" i="3"/>
  <c r="I328" i="3"/>
  <c r="H328" i="3"/>
  <c r="I75" i="3"/>
  <c r="H75" i="3"/>
  <c r="I123" i="3"/>
  <c r="H123" i="3"/>
  <c r="I278" i="3"/>
  <c r="H278" i="3"/>
  <c r="I206" i="3"/>
  <c r="H206" i="3"/>
  <c r="I169" i="3"/>
  <c r="H169" i="3"/>
  <c r="I225" i="3"/>
  <c r="H225" i="3"/>
  <c r="K225" i="3" s="1"/>
  <c r="I337" i="3"/>
  <c r="H337" i="3"/>
  <c r="I82" i="3"/>
  <c r="H82" i="3"/>
  <c r="I138" i="3"/>
  <c r="H138" i="3"/>
  <c r="I312" i="3"/>
  <c r="H312" i="3"/>
  <c r="I29" i="3"/>
  <c r="H29" i="3"/>
  <c r="K29" i="3" s="1"/>
  <c r="I69" i="3"/>
  <c r="H69" i="3"/>
  <c r="I149" i="3"/>
  <c r="H149" i="3"/>
  <c r="K149" i="3" s="1"/>
  <c r="I189" i="3"/>
  <c r="H189" i="3"/>
  <c r="I229" i="3"/>
  <c r="H229" i="3"/>
  <c r="I277" i="3"/>
  <c r="H277" i="3"/>
  <c r="I325" i="3"/>
  <c r="H325" i="3"/>
  <c r="I397" i="3"/>
  <c r="H397" i="3"/>
  <c r="I327" i="3"/>
  <c r="H327" i="3"/>
  <c r="I207" i="3"/>
  <c r="H207" i="3"/>
  <c r="I311" i="3"/>
  <c r="H311" i="3"/>
  <c r="I35" i="3"/>
  <c r="H35" i="3"/>
  <c r="I387" i="3"/>
  <c r="H387" i="3"/>
  <c r="I302" i="3"/>
  <c r="H302" i="3"/>
  <c r="K302" i="3" s="1"/>
  <c r="I253" i="3"/>
  <c r="H253" i="3"/>
  <c r="I36" i="3"/>
  <c r="H36" i="3"/>
  <c r="I263" i="3"/>
  <c r="H263" i="3"/>
  <c r="I410" i="3"/>
  <c r="H410" i="3"/>
  <c r="K410" i="3" s="1"/>
  <c r="I296" i="3"/>
  <c r="H296" i="3"/>
  <c r="K296" i="3" s="1"/>
  <c r="I25" i="3"/>
  <c r="H25" i="3"/>
  <c r="I405" i="3"/>
  <c r="H405" i="3"/>
  <c r="K405" i="3" s="1"/>
  <c r="I419" i="3"/>
  <c r="H419" i="3"/>
  <c r="I114" i="3"/>
  <c r="H114" i="3"/>
  <c r="I126" i="3"/>
  <c r="H126" i="3"/>
  <c r="I40" i="3"/>
  <c r="H40" i="3"/>
  <c r="K40" i="3" s="1"/>
  <c r="I219" i="3"/>
  <c r="H219" i="3"/>
  <c r="I107" i="3"/>
  <c r="H107" i="3"/>
  <c r="I192" i="3"/>
  <c r="H192" i="3"/>
  <c r="I160" i="3"/>
  <c r="H160" i="3"/>
  <c r="I259" i="3"/>
  <c r="H259" i="3"/>
  <c r="I254" i="3"/>
  <c r="H254" i="3"/>
  <c r="I281" i="3"/>
  <c r="H281" i="3"/>
  <c r="I171" i="3"/>
  <c r="H171" i="3"/>
  <c r="I367" i="3"/>
  <c r="H367" i="3"/>
  <c r="I403" i="3"/>
  <c r="H403" i="3"/>
  <c r="I401" i="3"/>
  <c r="H401" i="3"/>
  <c r="I404" i="3"/>
  <c r="H404" i="3"/>
  <c r="I71" i="3"/>
  <c r="H71" i="3"/>
  <c r="I272" i="3"/>
  <c r="H272" i="3"/>
  <c r="I344" i="3"/>
  <c r="H344" i="3"/>
  <c r="I100" i="3"/>
  <c r="H100" i="3"/>
  <c r="I262" i="3"/>
  <c r="H262" i="3"/>
  <c r="I179" i="3"/>
  <c r="H179" i="3"/>
  <c r="I275" i="3"/>
  <c r="H275" i="3"/>
  <c r="I252" i="3"/>
  <c r="H252" i="3"/>
  <c r="I22" i="3"/>
  <c r="H22" i="3"/>
  <c r="I62" i="3"/>
  <c r="H62" i="3"/>
  <c r="I150" i="3"/>
  <c r="H150" i="3"/>
  <c r="I84" i="3"/>
  <c r="H84" i="3"/>
  <c r="I256" i="3"/>
  <c r="H256" i="3"/>
  <c r="I73" i="3"/>
  <c r="H73" i="3"/>
  <c r="I228" i="3"/>
  <c r="H228" i="3"/>
  <c r="I276" i="3"/>
  <c r="H276" i="3"/>
  <c r="I42" i="3"/>
  <c r="H42" i="3"/>
  <c r="I146" i="3"/>
  <c r="H146" i="3"/>
  <c r="I346" i="3"/>
  <c r="H346" i="3"/>
  <c r="I37" i="3"/>
  <c r="H37" i="3"/>
  <c r="I285" i="3"/>
  <c r="H285" i="3"/>
  <c r="K285" i="3" s="1"/>
  <c r="I362" i="3"/>
  <c r="H362" i="3"/>
  <c r="I65" i="3"/>
  <c r="H65" i="3"/>
  <c r="I363" i="3"/>
  <c r="H363" i="3"/>
  <c r="I284" i="3"/>
  <c r="H284" i="3"/>
  <c r="I380" i="3"/>
  <c r="H380" i="3"/>
  <c r="I159" i="3"/>
  <c r="H159" i="3"/>
  <c r="I307" i="3"/>
  <c r="H307" i="3"/>
  <c r="I279" i="3"/>
  <c r="H279" i="3"/>
  <c r="I418" i="3"/>
  <c r="H418" i="3"/>
  <c r="I198" i="3"/>
  <c r="H198" i="3"/>
  <c r="I55" i="3"/>
  <c r="M55" i="3" s="1"/>
  <c r="I368" i="3"/>
  <c r="I376" i="3"/>
  <c r="M376" i="3" s="1"/>
  <c r="I342" i="3"/>
  <c r="I151" i="3"/>
  <c r="I390" i="3"/>
  <c r="I359" i="3"/>
  <c r="I366" i="3"/>
  <c r="M366" i="3" s="1"/>
  <c r="I129" i="3"/>
  <c r="I240" i="3"/>
  <c r="I386" i="3"/>
  <c r="I375" i="3"/>
  <c r="M375" i="3" s="1"/>
  <c r="I155" i="3"/>
  <c r="I246" i="3"/>
  <c r="M246" i="3" s="1"/>
  <c r="I92" i="3"/>
  <c r="I158" i="3"/>
  <c r="I235" i="3"/>
  <c r="I345" i="3"/>
  <c r="K235" i="3"/>
  <c r="M390" i="3" l="1"/>
  <c r="K308" i="3"/>
  <c r="K162" i="3"/>
  <c r="K180" i="3"/>
  <c r="H399" i="3"/>
  <c r="M155" i="3"/>
  <c r="M386" i="3"/>
  <c r="M151" i="3"/>
  <c r="M345" i="3"/>
  <c r="M240" i="3"/>
  <c r="M368" i="3"/>
  <c r="K141" i="3"/>
  <c r="M141" i="3" s="1"/>
  <c r="M63" i="3"/>
  <c r="M93" i="3"/>
  <c r="M110" i="3"/>
  <c r="M50" i="3"/>
  <c r="M338" i="3"/>
  <c r="M235" i="3"/>
  <c r="M129" i="3"/>
  <c r="M40" i="3"/>
  <c r="M405" i="3"/>
  <c r="M29" i="3"/>
  <c r="M44" i="3"/>
  <c r="M313" i="3"/>
  <c r="M174" i="3"/>
  <c r="M308" i="3"/>
  <c r="M162" i="3"/>
  <c r="M180" i="3"/>
  <c r="M157" i="3"/>
  <c r="M217" i="3"/>
  <c r="M191" i="3"/>
  <c r="M238" i="3"/>
  <c r="M291" i="3"/>
  <c r="AE29" i="3" s="1"/>
  <c r="M92" i="3"/>
  <c r="M359" i="3"/>
  <c r="M225" i="3"/>
  <c r="M342" i="3"/>
  <c r="M52" i="3"/>
  <c r="M158" i="3"/>
  <c r="M333" i="3"/>
  <c r="M177" i="3"/>
  <c r="M127" i="3"/>
  <c r="M205" i="3"/>
  <c r="M269" i="3"/>
  <c r="M46" i="3"/>
  <c r="K417" i="3"/>
  <c r="M417" i="3" s="1"/>
  <c r="M296" i="3"/>
  <c r="M149" i="3"/>
  <c r="M56" i="3"/>
  <c r="M294" i="3"/>
  <c r="M119" i="3"/>
  <c r="M172" i="3"/>
  <c r="K350" i="3"/>
  <c r="M350" i="3" s="1"/>
  <c r="AE33" i="3" s="1"/>
  <c r="K367" i="3"/>
  <c r="M367" i="3" s="1"/>
  <c r="K256" i="3"/>
  <c r="M256" i="3" s="1"/>
  <c r="M285" i="3"/>
  <c r="M410" i="3"/>
  <c r="M302" i="3"/>
  <c r="M144" i="3"/>
  <c r="K383" i="3"/>
  <c r="M383" i="3" s="1"/>
  <c r="K100" i="3"/>
  <c r="M100" i="3" s="1"/>
  <c r="K361" i="3"/>
  <c r="M361" i="3" s="1"/>
  <c r="M121" i="3"/>
  <c r="K281" i="3"/>
  <c r="M281" i="3" s="1"/>
  <c r="K248" i="3"/>
  <c r="M248" i="3" s="1"/>
  <c r="K213" i="3"/>
  <c r="M213" i="3" s="1"/>
  <c r="K77" i="3"/>
  <c r="M77" i="3" s="1"/>
  <c r="K65" i="3"/>
  <c r="L65" i="3" s="1"/>
  <c r="N65" i="3" s="1"/>
  <c r="K414" i="3"/>
  <c r="M414" i="3" s="1"/>
  <c r="K351" i="3"/>
  <c r="L351" i="3" s="1"/>
  <c r="N351" i="3" s="1"/>
  <c r="K272" i="3"/>
  <c r="M272" i="3" s="1"/>
  <c r="K114" i="3"/>
  <c r="M114" i="3" s="1"/>
  <c r="K76" i="3"/>
  <c r="M76" i="3" s="1"/>
  <c r="K346" i="3"/>
  <c r="L346" i="3" s="1"/>
  <c r="N346" i="3" s="1"/>
  <c r="K344" i="3"/>
  <c r="L344" i="3" s="1"/>
  <c r="N344" i="3" s="1"/>
  <c r="K36" i="3"/>
  <c r="L36" i="3" s="1"/>
  <c r="N36" i="3" s="1"/>
  <c r="K175" i="3"/>
  <c r="L175" i="3" s="1"/>
  <c r="N175" i="3" s="1"/>
  <c r="K307" i="3"/>
  <c r="L307" i="3" s="1"/>
  <c r="N307" i="3" s="1"/>
  <c r="AF31" i="3" s="1"/>
  <c r="K397" i="3"/>
  <c r="L397" i="3" s="1"/>
  <c r="N397" i="3" s="1"/>
  <c r="K239" i="3"/>
  <c r="M239" i="3" s="1"/>
  <c r="K30" i="3"/>
  <c r="M30" i="3" s="1"/>
  <c r="K264" i="3"/>
  <c r="L264" i="3" s="1"/>
  <c r="N264" i="3" s="1"/>
  <c r="AF26" i="3" s="1"/>
  <c r="K349" i="3"/>
  <c r="L349" i="3" s="1"/>
  <c r="N349" i="3" s="1"/>
  <c r="K255" i="3"/>
  <c r="M255" i="3" s="1"/>
  <c r="K221" i="3"/>
  <c r="L221" i="3" s="1"/>
  <c r="N221" i="3" s="1"/>
  <c r="K42" i="3"/>
  <c r="L42" i="3" s="1"/>
  <c r="N42" i="3" s="1"/>
  <c r="K51" i="3"/>
  <c r="L51" i="3" s="1"/>
  <c r="N51" i="3" s="1"/>
  <c r="K387" i="3"/>
  <c r="M387" i="3" s="1"/>
  <c r="K337" i="3"/>
  <c r="L337" i="3" s="1"/>
  <c r="N337" i="3" s="1"/>
  <c r="K66" i="3"/>
  <c r="L66" i="3" s="1"/>
  <c r="N66" i="3" s="1"/>
  <c r="K116" i="3"/>
  <c r="L116" i="3" s="1"/>
  <c r="N116" i="3" s="1"/>
  <c r="K98" i="3"/>
  <c r="L98" i="3" s="1"/>
  <c r="N98" i="3" s="1"/>
  <c r="K358" i="3"/>
  <c r="L358" i="3" s="1"/>
  <c r="N358" i="3" s="1"/>
  <c r="K137" i="3"/>
  <c r="L137" i="3" s="1"/>
  <c r="N137" i="3" s="1"/>
  <c r="K230" i="3"/>
  <c r="L230" i="3" s="1"/>
  <c r="N230" i="3" s="1"/>
  <c r="K21" i="3"/>
  <c r="L21" i="3" s="1"/>
  <c r="N21" i="3" s="1"/>
  <c r="K275" i="3"/>
  <c r="L275" i="3" s="1"/>
  <c r="N275" i="3" s="1"/>
  <c r="K35" i="3"/>
  <c r="L35" i="3" s="1"/>
  <c r="N35" i="3" s="1"/>
  <c r="K364" i="3"/>
  <c r="L364" i="3" s="1"/>
  <c r="N364" i="3" s="1"/>
  <c r="K112" i="3"/>
  <c r="M112" i="3" s="1"/>
  <c r="K102" i="3"/>
  <c r="M102" i="3" s="1"/>
  <c r="K203" i="3"/>
  <c r="M203" i="3" s="1"/>
  <c r="K130" i="3"/>
  <c r="L130" i="3" s="1"/>
  <c r="N130" i="3" s="1"/>
  <c r="K166" i="3"/>
  <c r="L166" i="3" s="1"/>
  <c r="N166" i="3" s="1"/>
  <c r="K420" i="3"/>
  <c r="L420" i="3" s="1"/>
  <c r="N420" i="3" s="1"/>
  <c r="K300" i="3"/>
  <c r="L300" i="3" s="1"/>
  <c r="N300" i="3" s="1"/>
  <c r="K108" i="3"/>
  <c r="L108" i="3" s="1"/>
  <c r="N108" i="3" s="1"/>
  <c r="K306" i="3"/>
  <c r="L306" i="3" s="1"/>
  <c r="N306" i="3" s="1"/>
  <c r="K24" i="3"/>
  <c r="L24" i="3" s="1"/>
  <c r="N24" i="3" s="1"/>
  <c r="K303" i="3"/>
  <c r="L303" i="3" s="1"/>
  <c r="N303" i="3" s="1"/>
  <c r="K74" i="3"/>
  <c r="L74" i="3" s="1"/>
  <c r="N74" i="3" s="1"/>
  <c r="K38" i="3"/>
  <c r="L38" i="3" s="1"/>
  <c r="N38" i="3" s="1"/>
  <c r="K185" i="3"/>
  <c r="L185" i="3" s="1"/>
  <c r="N185" i="3" s="1"/>
  <c r="K277" i="3"/>
  <c r="L277" i="3" s="1"/>
  <c r="N277" i="3" s="1"/>
  <c r="K341" i="3"/>
  <c r="L341" i="3" s="1"/>
  <c r="N341" i="3" s="1"/>
  <c r="K379" i="3"/>
  <c r="M379" i="3" s="1"/>
  <c r="K232" i="3"/>
  <c r="M232" i="3" s="1"/>
  <c r="K34" i="3"/>
  <c r="M34" i="3" s="1"/>
  <c r="K243" i="3"/>
  <c r="L243" i="3" s="1"/>
  <c r="N243" i="3" s="1"/>
  <c r="K352" i="3"/>
  <c r="M352" i="3" s="1"/>
  <c r="K411" i="3"/>
  <c r="L411" i="3" s="1"/>
  <c r="N411" i="3" s="1"/>
  <c r="K115" i="3"/>
  <c r="L115" i="3" s="1"/>
  <c r="N115" i="3" s="1"/>
  <c r="K236" i="3"/>
  <c r="L236" i="3" s="1"/>
  <c r="N236" i="3" s="1"/>
  <c r="K193" i="3"/>
  <c r="L193" i="3" s="1"/>
  <c r="N193" i="3" s="1"/>
  <c r="K288" i="3"/>
  <c r="L288" i="3" s="1"/>
  <c r="N288" i="3" s="1"/>
  <c r="K244" i="3"/>
  <c r="L244" i="3" s="1"/>
  <c r="N244" i="3" s="1"/>
  <c r="AF24" i="3" s="1"/>
  <c r="K183" i="3"/>
  <c r="L183" i="3" s="1"/>
  <c r="N183" i="3" s="1"/>
  <c r="K123" i="3"/>
  <c r="L123" i="3" s="1"/>
  <c r="N123" i="3" s="1"/>
  <c r="K378" i="3"/>
  <c r="L378" i="3" s="1"/>
  <c r="N378" i="3" s="1"/>
  <c r="K89" i="3"/>
  <c r="L89" i="3" s="1"/>
  <c r="N89" i="3" s="1"/>
  <c r="K99" i="3"/>
  <c r="L99" i="3" s="1"/>
  <c r="N99" i="3" s="1"/>
  <c r="K384" i="3"/>
  <c r="L384" i="3" s="1"/>
  <c r="N384" i="3" s="1"/>
  <c r="K253" i="3"/>
  <c r="L253" i="3" s="1"/>
  <c r="N253" i="3" s="1"/>
  <c r="K107" i="3"/>
  <c r="L107" i="3" s="1"/>
  <c r="N107" i="3" s="1"/>
  <c r="K412" i="3"/>
  <c r="L412" i="3" s="1"/>
  <c r="N412" i="3" s="1"/>
  <c r="K211" i="3"/>
  <c r="L211" i="3" s="1"/>
  <c r="N211" i="3" s="1"/>
  <c r="K231" i="3"/>
  <c r="L231" i="3" s="1"/>
  <c r="N231" i="3" s="1"/>
  <c r="K73" i="3"/>
  <c r="L73" i="3" s="1"/>
  <c r="N73" i="3" s="1"/>
  <c r="K282" i="3"/>
  <c r="L282" i="3" s="1"/>
  <c r="N282" i="3" s="1"/>
  <c r="AF28" i="3" s="1"/>
  <c r="K278" i="3"/>
  <c r="L278" i="3" s="1"/>
  <c r="N278" i="3" s="1"/>
  <c r="K295" i="3"/>
  <c r="L295" i="3" s="1"/>
  <c r="N295" i="3" s="1"/>
  <c r="AF30" i="3" s="1"/>
  <c r="K187" i="3"/>
  <c r="L187" i="3" s="1"/>
  <c r="N187" i="3" s="1"/>
  <c r="K68" i="3"/>
  <c r="L68" i="3" s="1"/>
  <c r="N68" i="3" s="1"/>
  <c r="K192" i="3"/>
  <c r="L192" i="3" s="1"/>
  <c r="N192" i="3" s="1"/>
  <c r="K189" i="3"/>
  <c r="L189" i="3" s="1"/>
  <c r="N189" i="3" s="1"/>
  <c r="K67" i="3"/>
  <c r="L67" i="3" s="1"/>
  <c r="N67" i="3" s="1"/>
  <c r="K184" i="3"/>
  <c r="L184" i="3" s="1"/>
  <c r="N184" i="3" s="1"/>
  <c r="K210" i="3"/>
  <c r="L210" i="3" s="1"/>
  <c r="N210" i="3" s="1"/>
  <c r="K381" i="3"/>
  <c r="L381" i="3" s="1"/>
  <c r="N381" i="3" s="1"/>
  <c r="K202" i="3"/>
  <c r="L202" i="3" s="1"/>
  <c r="N202" i="3" s="1"/>
  <c r="K340" i="3"/>
  <c r="L340" i="3" s="1"/>
  <c r="N340" i="3" s="1"/>
  <c r="K84" i="3"/>
  <c r="L84" i="3" s="1"/>
  <c r="N84" i="3" s="1"/>
  <c r="K159" i="3"/>
  <c r="L159" i="3" s="1"/>
  <c r="N159" i="3" s="1"/>
  <c r="K142" i="3"/>
  <c r="L142" i="3" s="1"/>
  <c r="N142" i="3" s="1"/>
  <c r="K297" i="3"/>
  <c r="L297" i="3" s="1"/>
  <c r="N297" i="3" s="1"/>
  <c r="K95" i="3"/>
  <c r="L95" i="3" s="1"/>
  <c r="N95" i="3" s="1"/>
  <c r="K353" i="3"/>
  <c r="L353" i="3" s="1"/>
  <c r="N353" i="3" s="1"/>
  <c r="K398" i="3"/>
  <c r="L398" i="3" s="1"/>
  <c r="N398" i="3" s="1"/>
  <c r="K186" i="3"/>
  <c r="L186" i="3" s="1"/>
  <c r="N186" i="3" s="1"/>
  <c r="K334" i="3"/>
  <c r="L334" i="3" s="1"/>
  <c r="N334" i="3" s="1"/>
  <c r="K280" i="3"/>
  <c r="L280" i="3" s="1"/>
  <c r="N280" i="3" s="1"/>
  <c r="K78" i="3"/>
  <c r="L78" i="3" s="1"/>
  <c r="N78" i="3" s="1"/>
  <c r="K206" i="3"/>
  <c r="L206" i="3" s="1"/>
  <c r="N206" i="3" s="1"/>
  <c r="K394" i="3"/>
  <c r="L394" i="3" s="1"/>
  <c r="N394" i="3" s="1"/>
  <c r="K37" i="3"/>
  <c r="L37" i="3" s="1"/>
  <c r="N37" i="3" s="1"/>
  <c r="K229" i="3"/>
  <c r="M229" i="3" s="1"/>
  <c r="AE23" i="3" s="1"/>
  <c r="K61" i="3"/>
  <c r="L61" i="3" s="1"/>
  <c r="N61" i="3" s="1"/>
  <c r="K88" i="3"/>
  <c r="L88" i="3" s="1"/>
  <c r="N88" i="3" s="1"/>
  <c r="K377" i="3"/>
  <c r="L377" i="3" s="1"/>
  <c r="N377" i="3" s="1"/>
  <c r="K233" i="3"/>
  <c r="L233" i="3" s="1"/>
  <c r="N233" i="3" s="1"/>
  <c r="K59" i="3"/>
  <c r="L59" i="3" s="1"/>
  <c r="N59" i="3" s="1"/>
  <c r="K219" i="3"/>
  <c r="L219" i="3" s="1"/>
  <c r="N219" i="3" s="1"/>
  <c r="K400" i="3"/>
  <c r="L400" i="3" s="1"/>
  <c r="N400" i="3" s="1"/>
  <c r="K270" i="3"/>
  <c r="L270" i="3" s="1"/>
  <c r="N270" i="3" s="1"/>
  <c r="K212" i="3"/>
  <c r="L212" i="3" s="1"/>
  <c r="N212" i="3" s="1"/>
  <c r="K223" i="3"/>
  <c r="L223" i="3" s="1"/>
  <c r="N223" i="3" s="1"/>
  <c r="K287" i="3"/>
  <c r="L287" i="3" s="1"/>
  <c r="N287" i="3" s="1"/>
  <c r="K363" i="3"/>
  <c r="L363" i="3" s="1"/>
  <c r="N363" i="3" s="1"/>
  <c r="K276" i="3"/>
  <c r="M276" i="3" s="1"/>
  <c r="AE27" i="3" s="1"/>
  <c r="K252" i="3"/>
  <c r="L252" i="3" s="1"/>
  <c r="N252" i="3" s="1"/>
  <c r="K404" i="3"/>
  <c r="L404" i="3" s="1"/>
  <c r="N404" i="3" s="1"/>
  <c r="K171" i="3"/>
  <c r="M171" i="3" s="1"/>
  <c r="K263" i="3"/>
  <c r="L263" i="3" s="1"/>
  <c r="N263" i="3" s="1"/>
  <c r="K327" i="3"/>
  <c r="L327" i="3" s="1"/>
  <c r="N327" i="3" s="1"/>
  <c r="K148" i="3"/>
  <c r="L148" i="3" s="1"/>
  <c r="N148" i="3" s="1"/>
  <c r="K31" i="3"/>
  <c r="L31" i="3" s="1"/>
  <c r="N31" i="3" s="1"/>
  <c r="K136" i="3"/>
  <c r="L136" i="3" s="1"/>
  <c r="N136" i="3" s="1"/>
  <c r="K33" i="3"/>
  <c r="L33" i="3" s="1"/>
  <c r="N33" i="3" s="1"/>
  <c r="K415" i="3"/>
  <c r="L415" i="3" s="1"/>
  <c r="N415" i="3" s="1"/>
  <c r="K58" i="3"/>
  <c r="L58" i="3" s="1"/>
  <c r="N58" i="3" s="1"/>
  <c r="K64" i="3"/>
  <c r="L64" i="3" s="1"/>
  <c r="N64" i="3" s="1"/>
  <c r="K372" i="3"/>
  <c r="L372" i="3" s="1"/>
  <c r="N372" i="3" s="1"/>
  <c r="K324" i="3"/>
  <c r="L324" i="3" s="1"/>
  <c r="N324" i="3" s="1"/>
  <c r="K279" i="3"/>
  <c r="L279" i="3" s="1"/>
  <c r="N279" i="3" s="1"/>
  <c r="K70" i="3"/>
  <c r="L70" i="3" s="1"/>
  <c r="N70" i="3" s="1"/>
  <c r="K267" i="3"/>
  <c r="L267" i="3" s="1"/>
  <c r="N267" i="3" s="1"/>
  <c r="K199" i="3"/>
  <c r="L199" i="3" s="1"/>
  <c r="N199" i="3" s="1"/>
  <c r="K326" i="3"/>
  <c r="L326" i="3" s="1"/>
  <c r="N326" i="3" s="1"/>
  <c r="K371" i="3"/>
  <c r="L371" i="3" s="1"/>
  <c r="N371" i="3" s="1"/>
  <c r="K273" i="3"/>
  <c r="L273" i="3" s="1"/>
  <c r="N273" i="3" s="1"/>
  <c r="K237" i="3"/>
  <c r="L237" i="3" s="1"/>
  <c r="N237" i="3" s="1"/>
  <c r="K195" i="3"/>
  <c r="L195" i="3" s="1"/>
  <c r="N195" i="3" s="1"/>
  <c r="K407" i="3"/>
  <c r="L407" i="3" s="1"/>
  <c r="N407" i="3" s="1"/>
  <c r="K190" i="3"/>
  <c r="L190" i="3" s="1"/>
  <c r="N190" i="3" s="1"/>
  <c r="K290" i="3"/>
  <c r="L290" i="3" s="1"/>
  <c r="N290" i="3" s="1"/>
  <c r="K242" i="3"/>
  <c r="L242" i="3" s="1"/>
  <c r="N242" i="3" s="1"/>
  <c r="K395" i="3"/>
  <c r="L395" i="3" s="1"/>
  <c r="N395" i="3" s="1"/>
  <c r="K323" i="3"/>
  <c r="L323" i="3" s="1"/>
  <c r="N323" i="3" s="1"/>
  <c r="K409" i="3"/>
  <c r="L409" i="3" s="1"/>
  <c r="N409" i="3" s="1"/>
  <c r="K406" i="3"/>
  <c r="L406" i="3" s="1"/>
  <c r="N406" i="3" s="1"/>
  <c r="K329" i="3"/>
  <c r="L329" i="3" s="1"/>
  <c r="N329" i="3" s="1"/>
  <c r="AF32" i="3" s="1"/>
  <c r="K43" i="3"/>
  <c r="L43" i="3" s="1"/>
  <c r="N43" i="3" s="1"/>
  <c r="K215" i="3"/>
  <c r="L215" i="3" s="1"/>
  <c r="N215" i="3" s="1"/>
  <c r="K132" i="3"/>
  <c r="L132" i="3" s="1"/>
  <c r="N132" i="3" s="1"/>
  <c r="K408" i="3"/>
  <c r="L408" i="3" s="1"/>
  <c r="N408" i="3" s="1"/>
  <c r="K380" i="3"/>
  <c r="L380" i="3" s="1"/>
  <c r="N380" i="3" s="1"/>
  <c r="K325" i="3"/>
  <c r="L325" i="3" s="1"/>
  <c r="N325" i="3" s="1"/>
  <c r="K138" i="3"/>
  <c r="L138" i="3" s="1"/>
  <c r="N138" i="3" s="1"/>
  <c r="K75" i="3"/>
  <c r="L75" i="3" s="1"/>
  <c r="N75" i="3" s="1"/>
  <c r="K249" i="3"/>
  <c r="L249" i="3" s="1"/>
  <c r="N249" i="3" s="1"/>
  <c r="K39" i="3"/>
  <c r="L39" i="3" s="1"/>
  <c r="N39" i="3" s="1"/>
  <c r="K168" i="3"/>
  <c r="L168" i="3" s="1"/>
  <c r="N168" i="3" s="1"/>
  <c r="K314" i="3"/>
  <c r="L314" i="3" s="1"/>
  <c r="N314" i="3" s="1"/>
  <c r="K224" i="3"/>
  <c r="L224" i="3" s="1"/>
  <c r="N224" i="3" s="1"/>
  <c r="K198" i="3"/>
  <c r="L198" i="3" s="1"/>
  <c r="N198" i="3" s="1"/>
  <c r="K401" i="3"/>
  <c r="L401" i="3" s="1"/>
  <c r="N401" i="3" s="1"/>
  <c r="K126" i="3"/>
  <c r="L126" i="3" s="1"/>
  <c r="N126" i="3" s="1"/>
  <c r="K25" i="3"/>
  <c r="L25" i="3" s="1"/>
  <c r="N25" i="3" s="1"/>
  <c r="K312" i="3"/>
  <c r="L312" i="3" s="1"/>
  <c r="N312" i="3" s="1"/>
  <c r="K208" i="3"/>
  <c r="L208" i="3" s="1"/>
  <c r="N208" i="3" s="1"/>
  <c r="K354" i="3"/>
  <c r="L354" i="3" s="1"/>
  <c r="N354" i="3" s="1"/>
  <c r="K170" i="3"/>
  <c r="L170" i="3" s="1"/>
  <c r="N170" i="3" s="1"/>
  <c r="K357" i="3"/>
  <c r="L357" i="3" s="1"/>
  <c r="N357" i="3" s="1"/>
  <c r="K374" i="3"/>
  <c r="L374" i="3" s="1"/>
  <c r="N374" i="3" s="1"/>
  <c r="K320" i="3"/>
  <c r="L320" i="3" s="1"/>
  <c r="N320" i="3" s="1"/>
  <c r="K304" i="3"/>
  <c r="L304" i="3" s="1"/>
  <c r="N304" i="3" s="1"/>
  <c r="K165" i="3"/>
  <c r="L165" i="3" s="1"/>
  <c r="N165" i="3" s="1"/>
  <c r="K32" i="3"/>
  <c r="L32" i="3" s="1"/>
  <c r="N32" i="3" s="1"/>
  <c r="K86" i="3"/>
  <c r="L86" i="3" s="1"/>
  <c r="N86" i="3" s="1"/>
  <c r="K124" i="3"/>
  <c r="L124" i="3" s="1"/>
  <c r="N124" i="3" s="1"/>
  <c r="K391" i="3"/>
  <c r="L391" i="3" s="1"/>
  <c r="N391" i="3" s="1"/>
  <c r="K330" i="3"/>
  <c r="L330" i="3" s="1"/>
  <c r="N330" i="3" s="1"/>
  <c r="K257" i="3"/>
  <c r="L257" i="3" s="1"/>
  <c r="N257" i="3" s="1"/>
  <c r="AF25" i="3" s="1"/>
  <c r="K416" i="3"/>
  <c r="L416" i="3" s="1"/>
  <c r="N416" i="3" s="1"/>
  <c r="K109" i="3"/>
  <c r="L109" i="3" s="1"/>
  <c r="N109" i="3" s="1"/>
  <c r="K218" i="3"/>
  <c r="L218" i="3" s="1"/>
  <c r="N218" i="3" s="1"/>
  <c r="K54" i="3"/>
  <c r="L54" i="3" s="1"/>
  <c r="N54" i="3" s="1"/>
  <c r="K402" i="3"/>
  <c r="L402" i="3" s="1"/>
  <c r="N402" i="3" s="1"/>
  <c r="K128" i="3"/>
  <c r="L128" i="3" s="1"/>
  <c r="N128" i="3" s="1"/>
  <c r="K214" i="3"/>
  <c r="L214" i="3" s="1"/>
  <c r="N214" i="3" s="1"/>
  <c r="K120" i="3"/>
  <c r="L120" i="3" s="1"/>
  <c r="N120" i="3" s="1"/>
  <c r="K316" i="3"/>
  <c r="L316" i="3" s="1"/>
  <c r="N316" i="3" s="1"/>
  <c r="K83" i="3"/>
  <c r="L83" i="3" s="1"/>
  <c r="N83" i="3" s="1"/>
  <c r="K322" i="3"/>
  <c r="L322" i="3" s="1"/>
  <c r="N322" i="3" s="1"/>
  <c r="K241" i="3"/>
  <c r="L241" i="3" s="1"/>
  <c r="N241" i="3" s="1"/>
  <c r="K332" i="3"/>
  <c r="L332" i="3" s="1"/>
  <c r="N332" i="3" s="1"/>
  <c r="K104" i="3"/>
  <c r="L104" i="3" s="1"/>
  <c r="N104" i="3" s="1"/>
  <c r="K254" i="3"/>
  <c r="L254" i="3" s="1"/>
  <c r="N254" i="3" s="1"/>
  <c r="K169" i="3"/>
  <c r="L169" i="3" s="1"/>
  <c r="N169" i="3" s="1"/>
  <c r="K122" i="3"/>
  <c r="L122" i="3" s="1"/>
  <c r="N122" i="3" s="1"/>
  <c r="K91" i="3"/>
  <c r="L91" i="3" s="1"/>
  <c r="N91" i="3" s="1"/>
  <c r="K370" i="3"/>
  <c r="L370" i="3" s="1"/>
  <c r="N370" i="3" s="1"/>
  <c r="K147" i="3"/>
  <c r="L147" i="3" s="1"/>
  <c r="N147" i="3" s="1"/>
  <c r="K216" i="3"/>
  <c r="L216" i="3" s="1"/>
  <c r="N216" i="3" s="1"/>
  <c r="K365" i="3"/>
  <c r="L365" i="3" s="1"/>
  <c r="N365" i="3" s="1"/>
  <c r="K260" i="3"/>
  <c r="L260" i="3" s="1"/>
  <c r="N260" i="3" s="1"/>
  <c r="K299" i="3"/>
  <c r="L299" i="3" s="1"/>
  <c r="N299" i="3" s="1"/>
  <c r="K396" i="3"/>
  <c r="L396" i="3" s="1"/>
  <c r="N396" i="3" s="1"/>
  <c r="K105" i="3"/>
  <c r="L105" i="3" s="1"/>
  <c r="N105" i="3" s="1"/>
  <c r="K227" i="3"/>
  <c r="L227" i="3" s="1"/>
  <c r="N227" i="3" s="1"/>
  <c r="K209" i="3"/>
  <c r="L209" i="3" s="1"/>
  <c r="N209" i="3" s="1"/>
  <c r="K339" i="3"/>
  <c r="L339" i="3" s="1"/>
  <c r="N339" i="3" s="1"/>
  <c r="K220" i="3"/>
  <c r="L220" i="3" s="1"/>
  <c r="N220" i="3" s="1"/>
  <c r="K271" i="3"/>
  <c r="L271" i="3" s="1"/>
  <c r="N271" i="3" s="1"/>
  <c r="K156" i="3"/>
  <c r="L156" i="3" s="1"/>
  <c r="N156" i="3" s="1"/>
  <c r="K53" i="3"/>
  <c r="L53" i="3" s="1"/>
  <c r="N53" i="3" s="1"/>
  <c r="K204" i="3"/>
  <c r="L204" i="3" s="1"/>
  <c r="N204" i="3" s="1"/>
  <c r="AF22" i="3" s="1"/>
  <c r="K160" i="3"/>
  <c r="L160" i="3" s="1"/>
  <c r="N160" i="3" s="1"/>
  <c r="K72" i="3"/>
  <c r="L72" i="3" s="1"/>
  <c r="N72" i="3" s="1"/>
  <c r="K301" i="3"/>
  <c r="L301" i="3" s="1"/>
  <c r="N301" i="3" s="1"/>
  <c r="K289" i="3"/>
  <c r="L289" i="3" s="1"/>
  <c r="N289" i="3" s="1"/>
  <c r="K348" i="3"/>
  <c r="L348" i="3" s="1"/>
  <c r="N348" i="3" s="1"/>
  <c r="K173" i="3"/>
  <c r="L173" i="3" s="1"/>
  <c r="N173" i="3" s="1"/>
  <c r="K355" i="3"/>
  <c r="L355" i="3" s="1"/>
  <c r="N355" i="3" s="1"/>
  <c r="K106" i="3"/>
  <c r="L106" i="3" s="1"/>
  <c r="N106" i="3" s="1"/>
  <c r="K194" i="3"/>
  <c r="L194" i="3" s="1"/>
  <c r="N194" i="3" s="1"/>
  <c r="K283" i="3"/>
  <c r="L283" i="3" s="1"/>
  <c r="N283" i="3" s="1"/>
  <c r="K164" i="3"/>
  <c r="L164" i="3" s="1"/>
  <c r="N164" i="3" s="1"/>
  <c r="K226" i="3"/>
  <c r="L226" i="3" s="1"/>
  <c r="N226" i="3" s="1"/>
  <c r="K101" i="3"/>
  <c r="L101" i="3" s="1"/>
  <c r="N101" i="3" s="1"/>
  <c r="K154" i="3"/>
  <c r="L154" i="3" s="1"/>
  <c r="N154" i="3" s="1"/>
  <c r="K41" i="3"/>
  <c r="L41" i="3" s="1"/>
  <c r="N41" i="3" s="1"/>
  <c r="K57" i="3"/>
  <c r="L57" i="3" s="1"/>
  <c r="N57" i="3" s="1"/>
  <c r="K80" i="3"/>
  <c r="L80" i="3" s="1"/>
  <c r="N80" i="3" s="1"/>
  <c r="K28" i="3"/>
  <c r="L28" i="3" s="1"/>
  <c r="N28" i="3" s="1"/>
  <c r="K258" i="3"/>
  <c r="L258" i="3" s="1"/>
  <c r="N258" i="3" s="1"/>
  <c r="K49" i="3"/>
  <c r="L49" i="3" s="1"/>
  <c r="N49" i="3" s="1"/>
  <c r="K134" i="3"/>
  <c r="L134" i="3" s="1"/>
  <c r="N134" i="3" s="1"/>
  <c r="K163" i="3"/>
  <c r="L163" i="3" s="1"/>
  <c r="N163" i="3" s="1"/>
  <c r="K347" i="3"/>
  <c r="L347" i="3" s="1"/>
  <c r="N347" i="3" s="1"/>
  <c r="K188" i="3"/>
  <c r="L188" i="3" s="1"/>
  <c r="N188" i="3" s="1"/>
  <c r="K135" i="3"/>
  <c r="L135" i="3" s="1"/>
  <c r="N135" i="3" s="1"/>
  <c r="K200" i="3"/>
  <c r="L200" i="3" s="1"/>
  <c r="N200" i="3" s="1"/>
  <c r="K48" i="3"/>
  <c r="L48" i="3" s="1"/>
  <c r="N48" i="3" s="1"/>
  <c r="K152" i="3"/>
  <c r="L152" i="3" s="1"/>
  <c r="N152" i="3" s="1"/>
  <c r="K310" i="3"/>
  <c r="L310" i="3" s="1"/>
  <c r="N310" i="3" s="1"/>
  <c r="K335" i="3"/>
  <c r="L335" i="3" s="1"/>
  <c r="N335" i="3" s="1"/>
  <c r="K309" i="3"/>
  <c r="L309" i="3" s="1"/>
  <c r="N309" i="3" s="1"/>
  <c r="K305" i="3"/>
  <c r="L305" i="3" s="1"/>
  <c r="N305" i="3" s="1"/>
  <c r="K23" i="3"/>
  <c r="L23" i="3" s="1"/>
  <c r="N23" i="3" s="1"/>
  <c r="K197" i="3"/>
  <c r="L197" i="3" s="1"/>
  <c r="N197" i="3" s="1"/>
  <c r="K315" i="3"/>
  <c r="L315" i="3" s="1"/>
  <c r="N315" i="3" s="1"/>
  <c r="K26" i="3"/>
  <c r="L26" i="3" s="1"/>
  <c r="N26" i="3" s="1"/>
  <c r="K245" i="3"/>
  <c r="L245" i="3" s="1"/>
  <c r="N245" i="3" s="1"/>
  <c r="K178" i="3"/>
  <c r="L178" i="3" s="1"/>
  <c r="N178" i="3" s="1"/>
  <c r="K146" i="3"/>
  <c r="L146" i="3" s="1"/>
  <c r="N146" i="3" s="1"/>
  <c r="K403" i="3"/>
  <c r="L403" i="3" s="1"/>
  <c r="N403" i="3" s="1"/>
  <c r="K343" i="3"/>
  <c r="L343" i="3" s="1"/>
  <c r="N343" i="3" s="1"/>
  <c r="K293" i="3"/>
  <c r="L293" i="3" s="1"/>
  <c r="N293" i="3" s="1"/>
  <c r="K274" i="3"/>
  <c r="L274" i="3" s="1"/>
  <c r="N274" i="3" s="1"/>
  <c r="K331" i="3"/>
  <c r="L331" i="3" s="1"/>
  <c r="N331" i="3" s="1"/>
  <c r="K143" i="3"/>
  <c r="L143" i="3" s="1"/>
  <c r="N143" i="3" s="1"/>
  <c r="K47" i="3"/>
  <c r="L47" i="3" s="1"/>
  <c r="N47" i="3" s="1"/>
  <c r="K60" i="3"/>
  <c r="L60" i="3" s="1"/>
  <c r="N60" i="3" s="1"/>
  <c r="K321" i="3"/>
  <c r="L321" i="3" s="1"/>
  <c r="N321" i="3" s="1"/>
  <c r="K261" i="3"/>
  <c r="L261" i="3" s="1"/>
  <c r="N261" i="3" s="1"/>
  <c r="K139" i="3"/>
  <c r="L139" i="3" s="1"/>
  <c r="N139" i="3" s="1"/>
  <c r="K388" i="3"/>
  <c r="L388" i="3" s="1"/>
  <c r="N388" i="3" s="1"/>
  <c r="K201" i="3"/>
  <c r="L201" i="3" s="1"/>
  <c r="N201" i="3" s="1"/>
  <c r="K145" i="3"/>
  <c r="L145" i="3" s="1"/>
  <c r="N145" i="3" s="1"/>
  <c r="K131" i="3"/>
  <c r="L131" i="3" s="1"/>
  <c r="N131" i="3" s="1"/>
  <c r="K182" i="3"/>
  <c r="L182" i="3" s="1"/>
  <c r="N182" i="3" s="1"/>
  <c r="K356" i="3"/>
  <c r="L356" i="3" s="1"/>
  <c r="N356" i="3" s="1"/>
  <c r="K336" i="3"/>
  <c r="L336" i="3" s="1"/>
  <c r="N336" i="3" s="1"/>
  <c r="K111" i="3"/>
  <c r="L111" i="3" s="1"/>
  <c r="N111" i="3" s="1"/>
  <c r="K133" i="3"/>
  <c r="L133" i="3" s="1"/>
  <c r="N133" i="3" s="1"/>
  <c r="K286" i="3"/>
  <c r="L286" i="3" s="1"/>
  <c r="N286" i="3" s="1"/>
  <c r="K251" i="3"/>
  <c r="L251" i="3" s="1"/>
  <c r="N251" i="3" s="1"/>
  <c r="K222" i="3"/>
  <c r="L222" i="3" s="1"/>
  <c r="N222" i="3" s="1"/>
  <c r="K153" i="3"/>
  <c r="L153" i="3" s="1"/>
  <c r="N153" i="3" s="1"/>
  <c r="K27" i="3"/>
  <c r="L27" i="3" s="1"/>
  <c r="N27" i="3" s="1"/>
  <c r="K79" i="3"/>
  <c r="L79" i="3" s="1"/>
  <c r="N79" i="3" s="1"/>
  <c r="K318" i="3"/>
  <c r="L318" i="3" s="1"/>
  <c r="N318" i="3" s="1"/>
  <c r="K176" i="3"/>
  <c r="L176" i="3" s="1"/>
  <c r="N176" i="3" s="1"/>
  <c r="K81" i="3"/>
  <c r="L81" i="3" s="1"/>
  <c r="N81" i="3" s="1"/>
  <c r="K117" i="3"/>
  <c r="L117" i="3" s="1"/>
  <c r="N117" i="3" s="1"/>
  <c r="K250" i="3"/>
  <c r="L250" i="3" s="1"/>
  <c r="N250" i="3" s="1"/>
  <c r="K418" i="3"/>
  <c r="L418" i="3" s="1"/>
  <c r="N418" i="3" s="1"/>
  <c r="K268" i="3"/>
  <c r="L268" i="3" s="1"/>
  <c r="N268" i="3" s="1"/>
  <c r="K284" i="3"/>
  <c r="L284" i="3" s="1"/>
  <c r="N284" i="3" s="1"/>
  <c r="K71" i="3"/>
  <c r="L71" i="3" s="1"/>
  <c r="N71" i="3" s="1"/>
  <c r="K259" i="3"/>
  <c r="L259" i="3" s="1"/>
  <c r="N259" i="3" s="1"/>
  <c r="K419" i="3"/>
  <c r="L419" i="3" s="1"/>
  <c r="N419" i="3" s="1"/>
  <c r="K207" i="3"/>
  <c r="L207" i="3" s="1"/>
  <c r="N207" i="3" s="1"/>
  <c r="K69" i="3"/>
  <c r="L69" i="3" s="1"/>
  <c r="N69" i="3" s="1"/>
  <c r="K82" i="3"/>
  <c r="L82" i="3" s="1"/>
  <c r="N82" i="3" s="1"/>
  <c r="K328" i="3"/>
  <c r="L328" i="3" s="1"/>
  <c r="N328" i="3" s="1"/>
  <c r="K103" i="3"/>
  <c r="M103" i="3" s="1"/>
  <c r="K90" i="3"/>
  <c r="L90" i="3" s="1"/>
  <c r="N90" i="3" s="1"/>
  <c r="K181" i="3"/>
  <c r="L181" i="3" s="1"/>
  <c r="N181" i="3" s="1"/>
  <c r="K385" i="3"/>
  <c r="L385" i="3" s="1"/>
  <c r="N385" i="3" s="1"/>
  <c r="K167" i="3"/>
  <c r="L167" i="3" s="1"/>
  <c r="N167" i="3" s="1"/>
  <c r="K360" i="3"/>
  <c r="L360" i="3" s="1"/>
  <c r="N360" i="3" s="1"/>
  <c r="K94" i="3"/>
  <c r="L94" i="3" s="1"/>
  <c r="N94" i="3" s="1"/>
  <c r="K96" i="3"/>
  <c r="L96" i="3" s="1"/>
  <c r="N96" i="3" s="1"/>
  <c r="K373" i="3"/>
  <c r="L373" i="3" s="1"/>
  <c r="N373" i="3" s="1"/>
  <c r="K298" i="3"/>
  <c r="L298" i="3" s="1"/>
  <c r="N298" i="3" s="1"/>
  <c r="K393" i="3"/>
  <c r="L393" i="3" s="1"/>
  <c r="N393" i="3" s="1"/>
  <c r="K140" i="3"/>
  <c r="L140" i="3" s="1"/>
  <c r="N140" i="3" s="1"/>
  <c r="K382" i="3"/>
  <c r="L382" i="3" s="1"/>
  <c r="N382" i="3" s="1"/>
  <c r="K392" i="3"/>
  <c r="L392" i="3" s="1"/>
  <c r="N392" i="3" s="1"/>
  <c r="K389" i="3"/>
  <c r="L389" i="3" s="1"/>
  <c r="N389" i="3" s="1"/>
  <c r="K413" i="3"/>
  <c r="L413" i="3" s="1"/>
  <c r="N413" i="3" s="1"/>
  <c r="K266" i="3"/>
  <c r="L266" i="3" s="1"/>
  <c r="N266" i="3" s="1"/>
  <c r="K265" i="3"/>
  <c r="L265" i="3" s="1"/>
  <c r="N265" i="3" s="1"/>
  <c r="K118" i="3"/>
  <c r="L118" i="3" s="1"/>
  <c r="N118" i="3" s="1"/>
  <c r="K97" i="3"/>
  <c r="L97" i="3" s="1"/>
  <c r="N97" i="3" s="1"/>
  <c r="K362" i="3"/>
  <c r="L362" i="3" s="1"/>
  <c r="N362" i="3" s="1"/>
  <c r="K62" i="3"/>
  <c r="L62" i="3" s="1"/>
  <c r="N62" i="3" s="1"/>
  <c r="K319" i="3"/>
  <c r="L319" i="3" s="1"/>
  <c r="N319" i="3" s="1"/>
  <c r="K45" i="3"/>
  <c r="L45" i="3" s="1"/>
  <c r="N45" i="3" s="1"/>
  <c r="K87" i="3"/>
  <c r="L87" i="3" s="1"/>
  <c r="N87" i="3" s="1"/>
  <c r="K196" i="3"/>
  <c r="L196" i="3" s="1"/>
  <c r="N196" i="3" s="1"/>
  <c r="K125" i="3"/>
  <c r="L125" i="3" s="1"/>
  <c r="N125" i="3" s="1"/>
  <c r="K234" i="3"/>
  <c r="L234" i="3" s="1"/>
  <c r="N234" i="3" s="1"/>
  <c r="K22" i="3"/>
  <c r="L22" i="3" s="1"/>
  <c r="N22" i="3" s="1"/>
  <c r="K262" i="3"/>
  <c r="L262" i="3" s="1"/>
  <c r="N262" i="3" s="1"/>
  <c r="K113" i="3"/>
  <c r="L113" i="3" s="1"/>
  <c r="N113" i="3" s="1"/>
  <c r="K399" i="3"/>
  <c r="L399" i="3" s="1"/>
  <c r="N399" i="3" s="1"/>
  <c r="K247" i="3"/>
  <c r="L247" i="3" s="1"/>
  <c r="N247" i="3" s="1"/>
  <c r="K85" i="3"/>
  <c r="L85" i="3" s="1"/>
  <c r="N85" i="3" s="1"/>
  <c r="K20" i="3"/>
  <c r="M20" i="3" s="1"/>
  <c r="K369" i="3"/>
  <c r="L369" i="3" s="1"/>
  <c r="N369" i="3" s="1"/>
  <c r="K228" i="3"/>
  <c r="L228" i="3" s="1"/>
  <c r="N228" i="3" s="1"/>
  <c r="K150" i="3"/>
  <c r="L150" i="3" s="1"/>
  <c r="N150" i="3" s="1"/>
  <c r="K179" i="3"/>
  <c r="L179" i="3" s="1"/>
  <c r="N179" i="3" s="1"/>
  <c r="K311" i="3"/>
  <c r="L311" i="3" s="1"/>
  <c r="N311" i="3" s="1"/>
  <c r="K317" i="3"/>
  <c r="L317" i="3" s="1"/>
  <c r="N317" i="3" s="1"/>
  <c r="K292" i="3"/>
  <c r="L292" i="3" s="1"/>
  <c r="N292" i="3" s="1"/>
  <c r="K161" i="3"/>
  <c r="L161" i="3" s="1"/>
  <c r="N161" i="3" s="1"/>
  <c r="L155" i="3"/>
  <c r="N155" i="3" s="1"/>
  <c r="L40" i="3"/>
  <c r="N40" i="3" s="1"/>
  <c r="L29" i="3"/>
  <c r="N29" i="3" s="1"/>
  <c r="L191" i="3"/>
  <c r="N191" i="3" s="1"/>
  <c r="L291" i="3"/>
  <c r="N291" i="3" s="1"/>
  <c r="AF29" i="3" s="1"/>
  <c r="L121" i="3"/>
  <c r="N121" i="3" s="1"/>
  <c r="L92" i="3"/>
  <c r="N92" i="3" s="1"/>
  <c r="L375" i="3"/>
  <c r="N375" i="3" s="1"/>
  <c r="L390" i="3"/>
  <c r="N390" i="3" s="1"/>
  <c r="L368" i="3"/>
  <c r="N368" i="3" s="1"/>
  <c r="L151" i="3"/>
  <c r="N151" i="3" s="1"/>
  <c r="L44" i="3"/>
  <c r="N44" i="3" s="1"/>
  <c r="L313" i="3"/>
  <c r="N313" i="3" s="1"/>
  <c r="L238" i="3"/>
  <c r="N238" i="3" s="1"/>
  <c r="L342" i="3"/>
  <c r="N342" i="3" s="1"/>
  <c r="L246" i="3"/>
  <c r="N246" i="3" s="1"/>
  <c r="L376" i="3"/>
  <c r="N376" i="3" s="1"/>
  <c r="L405" i="3"/>
  <c r="N405" i="3" s="1"/>
  <c r="L225" i="3"/>
  <c r="N225" i="3" s="1"/>
  <c r="L333" i="3"/>
  <c r="N333" i="3" s="1"/>
  <c r="L177" i="3"/>
  <c r="N177" i="3" s="1"/>
  <c r="L205" i="3"/>
  <c r="N205" i="3" s="1"/>
  <c r="L127" i="3"/>
  <c r="N127" i="3" s="1"/>
  <c r="L269" i="3"/>
  <c r="N269" i="3" s="1"/>
  <c r="L359" i="3"/>
  <c r="N359" i="3" s="1"/>
  <c r="L345" i="3"/>
  <c r="N345" i="3" s="1"/>
  <c r="L386" i="3"/>
  <c r="N386" i="3" s="1"/>
  <c r="L46" i="3"/>
  <c r="N46" i="3" s="1"/>
  <c r="L235" i="3"/>
  <c r="N235" i="3" s="1"/>
  <c r="L240" i="3"/>
  <c r="N240" i="3" s="1"/>
  <c r="L366" i="3"/>
  <c r="N366" i="3" s="1"/>
  <c r="L55" i="3"/>
  <c r="N55" i="3" s="1"/>
  <c r="L296" i="3"/>
  <c r="N296" i="3" s="1"/>
  <c r="L149" i="3"/>
  <c r="N149" i="3" s="1"/>
  <c r="L56" i="3"/>
  <c r="N56" i="3" s="1"/>
  <c r="L294" i="3"/>
  <c r="N294" i="3" s="1"/>
  <c r="L119" i="3"/>
  <c r="N119" i="3" s="1"/>
  <c r="L172" i="3"/>
  <c r="N172" i="3" s="1"/>
  <c r="L174" i="3"/>
  <c r="N174" i="3" s="1"/>
  <c r="L308" i="3"/>
  <c r="N308" i="3" s="1"/>
  <c r="L162" i="3"/>
  <c r="N162" i="3" s="1"/>
  <c r="L180" i="3"/>
  <c r="N180" i="3" s="1"/>
  <c r="L157" i="3"/>
  <c r="N157" i="3" s="1"/>
  <c r="L158" i="3"/>
  <c r="N158" i="3" s="1"/>
  <c r="L129" i="3"/>
  <c r="N129" i="3" s="1"/>
  <c r="L285" i="3"/>
  <c r="N285" i="3" s="1"/>
  <c r="L410" i="3"/>
  <c r="N410" i="3" s="1"/>
  <c r="L302" i="3"/>
  <c r="N302" i="3" s="1"/>
  <c r="L144" i="3"/>
  <c r="N144" i="3" s="1"/>
  <c r="L63" i="3"/>
  <c r="N63" i="3" s="1"/>
  <c r="L93" i="3"/>
  <c r="N93" i="3" s="1"/>
  <c r="L110" i="3"/>
  <c r="N110" i="3" s="1"/>
  <c r="L50" i="3"/>
  <c r="N50" i="3" s="1"/>
  <c r="L338" i="3"/>
  <c r="N338" i="3" s="1"/>
  <c r="L217" i="3"/>
  <c r="N217" i="3" s="1"/>
  <c r="L52" i="3"/>
  <c r="N52" i="3" s="1"/>
  <c r="L281" i="3" l="1"/>
  <c r="N281" i="3" s="1"/>
  <c r="L352" i="3"/>
  <c r="L387" i="3"/>
  <c r="N387" i="3" s="1"/>
  <c r="L239" i="3"/>
  <c r="N239" i="3" s="1"/>
  <c r="L114" i="3"/>
  <c r="N114" i="3" s="1"/>
  <c r="L383" i="3"/>
  <c r="N383" i="3" s="1"/>
  <c r="L276" i="3"/>
  <c r="N276" i="3" s="1"/>
  <c r="AF27" i="3" s="1"/>
  <c r="L141" i="3"/>
  <c r="N141" i="3" s="1"/>
  <c r="L112" i="3"/>
  <c r="L77" i="3"/>
  <c r="N77" i="3" s="1"/>
  <c r="L361" i="3"/>
  <c r="P302" i="3"/>
  <c r="P177" i="3"/>
  <c r="P308" i="3"/>
  <c r="P338" i="3"/>
  <c r="L367" i="3"/>
  <c r="N367" i="3" s="1"/>
  <c r="P174" i="3"/>
  <c r="P296" i="3"/>
  <c r="P386" i="3"/>
  <c r="L213" i="3"/>
  <c r="N213" i="3" s="1"/>
  <c r="P313" i="3"/>
  <c r="P121" i="3"/>
  <c r="P40" i="3"/>
  <c r="P56" i="3"/>
  <c r="P238" i="3"/>
  <c r="P217" i="3"/>
  <c r="P149" i="3"/>
  <c r="P333" i="3"/>
  <c r="P29" i="3"/>
  <c r="P285" i="3"/>
  <c r="P44" i="3"/>
  <c r="P110" i="3"/>
  <c r="P129" i="3"/>
  <c r="P55" i="3"/>
  <c r="P359" i="3"/>
  <c r="P405" i="3"/>
  <c r="P387" i="3"/>
  <c r="P155" i="3"/>
  <c r="P52" i="3"/>
  <c r="P46" i="3"/>
  <c r="P92" i="3"/>
  <c r="P345" i="3"/>
  <c r="P93" i="3"/>
  <c r="P158" i="3"/>
  <c r="P172" i="3"/>
  <c r="P366" i="3"/>
  <c r="P269" i="3"/>
  <c r="P376" i="3"/>
  <c r="P151" i="3"/>
  <c r="P162" i="3"/>
  <c r="P375" i="3"/>
  <c r="P410" i="3"/>
  <c r="P50" i="3"/>
  <c r="P225" i="3"/>
  <c r="P63" i="3"/>
  <c r="P157" i="3"/>
  <c r="P119" i="3"/>
  <c r="P240" i="3"/>
  <c r="P127" i="3"/>
  <c r="P246" i="3"/>
  <c r="P368" i="3"/>
  <c r="P291" i="3"/>
  <c r="P144" i="3"/>
  <c r="P180" i="3"/>
  <c r="P294" i="3"/>
  <c r="P235" i="3"/>
  <c r="P205" i="3"/>
  <c r="P342" i="3"/>
  <c r="P390" i="3"/>
  <c r="P191" i="3"/>
  <c r="L229" i="3"/>
  <c r="N229" i="3" s="1"/>
  <c r="AF23" i="3" s="1"/>
  <c r="M173" i="3"/>
  <c r="P173" i="3" s="1"/>
  <c r="M287" i="3"/>
  <c r="P287" i="3" s="1"/>
  <c r="M393" i="3"/>
  <c r="P393" i="3" s="1"/>
  <c r="L102" i="3"/>
  <c r="N102" i="3" s="1"/>
  <c r="M400" i="3"/>
  <c r="P400" i="3" s="1"/>
  <c r="M224" i="3"/>
  <c r="P224" i="3" s="1"/>
  <c r="M254" i="3"/>
  <c r="P254" i="3" s="1"/>
  <c r="M392" i="3"/>
  <c r="P392" i="3" s="1"/>
  <c r="L232" i="3"/>
  <c r="N232" i="3" s="1"/>
  <c r="M363" i="3"/>
  <c r="P363" i="3" s="1"/>
  <c r="M67" i="3"/>
  <c r="P67" i="3" s="1"/>
  <c r="M136" i="3"/>
  <c r="P136" i="3" s="1"/>
  <c r="L414" i="3"/>
  <c r="N414" i="3" s="1"/>
  <c r="M184" i="3"/>
  <c r="P184" i="3" s="1"/>
  <c r="M145" i="3"/>
  <c r="P145" i="3" s="1"/>
  <c r="M364" i="3"/>
  <c r="P364" i="3" s="1"/>
  <c r="M47" i="3"/>
  <c r="P47" i="3" s="1"/>
  <c r="M138" i="3"/>
  <c r="P138" i="3" s="1"/>
  <c r="M35" i="3"/>
  <c r="P35" i="3" s="1"/>
  <c r="M340" i="3"/>
  <c r="P340" i="3" s="1"/>
  <c r="M212" i="3"/>
  <c r="P212" i="3" s="1"/>
  <c r="M54" i="3"/>
  <c r="P54" i="3" s="1"/>
  <c r="M244" i="3"/>
  <c r="M139" i="3"/>
  <c r="P139" i="3" s="1"/>
  <c r="L350" i="3"/>
  <c r="N350" i="3" s="1"/>
  <c r="AF33" i="3" s="1"/>
  <c r="L103" i="3"/>
  <c r="N103" i="3" s="1"/>
  <c r="M132" i="3"/>
  <c r="P132" i="3" s="1"/>
  <c r="M51" i="3"/>
  <c r="P51" i="3" s="1"/>
  <c r="M371" i="3"/>
  <c r="P371" i="3" s="1"/>
  <c r="M341" i="3"/>
  <c r="P341" i="3" s="1"/>
  <c r="M117" i="3"/>
  <c r="P117" i="3" s="1"/>
  <c r="M208" i="3"/>
  <c r="P208" i="3" s="1"/>
  <c r="M335" i="3"/>
  <c r="P335" i="3" s="1"/>
  <c r="L171" i="3"/>
  <c r="N171" i="3" s="1"/>
  <c r="M247" i="3"/>
  <c r="P247" i="3" s="1"/>
  <c r="M318" i="3"/>
  <c r="P318" i="3" s="1"/>
  <c r="M274" i="3"/>
  <c r="P274" i="3" s="1"/>
  <c r="M282" i="3"/>
  <c r="M73" i="3"/>
  <c r="P73" i="3" s="1"/>
  <c r="M124" i="3"/>
  <c r="P124" i="3" s="1"/>
  <c r="M126" i="3"/>
  <c r="P126" i="3" s="1"/>
  <c r="M200" i="3"/>
  <c r="P200" i="3" s="1"/>
  <c r="M154" i="3"/>
  <c r="P154" i="3" s="1"/>
  <c r="M339" i="3"/>
  <c r="P339" i="3" s="1"/>
  <c r="M251" i="3"/>
  <c r="P251" i="3" s="1"/>
  <c r="M322" i="3"/>
  <c r="P322" i="3" s="1"/>
  <c r="M346" i="3"/>
  <c r="P346" i="3" s="1"/>
  <c r="M163" i="3"/>
  <c r="P163" i="3" s="1"/>
  <c r="M68" i="3"/>
  <c r="P68" i="3" s="1"/>
  <c r="L272" i="3"/>
  <c r="N272" i="3" s="1"/>
  <c r="M42" i="3"/>
  <c r="P42" i="3" s="1"/>
  <c r="M111" i="3"/>
  <c r="P111" i="3" s="1"/>
  <c r="M380" i="3"/>
  <c r="P380" i="3" s="1"/>
  <c r="M266" i="3"/>
  <c r="P266" i="3" s="1"/>
  <c r="M66" i="3"/>
  <c r="P66" i="3" s="1"/>
  <c r="M230" i="3"/>
  <c r="P230" i="3" s="1"/>
  <c r="M292" i="3"/>
  <c r="P292" i="3" s="1"/>
  <c r="M130" i="3"/>
  <c r="P130" i="3" s="1"/>
  <c r="L34" i="3"/>
  <c r="N34" i="3" s="1"/>
  <c r="L203" i="3"/>
  <c r="N203" i="3" s="1"/>
  <c r="M227" i="3"/>
  <c r="P227" i="3" s="1"/>
  <c r="M84" i="3"/>
  <c r="P84" i="3" s="1"/>
  <c r="M259" i="3"/>
  <c r="P259" i="3" s="1"/>
  <c r="M37" i="3"/>
  <c r="P37" i="3" s="1"/>
  <c r="M402" i="3"/>
  <c r="P402" i="3" s="1"/>
  <c r="M89" i="3"/>
  <c r="P89" i="3" s="1"/>
  <c r="M307" i="3"/>
  <c r="M137" i="3"/>
  <c r="P137" i="3" s="1"/>
  <c r="M194" i="3"/>
  <c r="P194" i="3" s="1"/>
  <c r="M365" i="3"/>
  <c r="P365" i="3" s="1"/>
  <c r="M153" i="3"/>
  <c r="P153" i="3" s="1"/>
  <c r="M280" i="3"/>
  <c r="P280" i="3" s="1"/>
  <c r="M128" i="3"/>
  <c r="P128" i="3" s="1"/>
  <c r="M391" i="3"/>
  <c r="P391" i="3" s="1"/>
  <c r="M226" i="3"/>
  <c r="P226" i="3" s="1"/>
  <c r="L255" i="3"/>
  <c r="N255" i="3" s="1"/>
  <c r="L100" i="3"/>
  <c r="N100" i="3" s="1"/>
  <c r="M395" i="3"/>
  <c r="P395" i="3" s="1"/>
  <c r="M408" i="3"/>
  <c r="P408" i="3" s="1"/>
  <c r="M223" i="3"/>
  <c r="P223" i="3" s="1"/>
  <c r="M190" i="3"/>
  <c r="P190" i="3" s="1"/>
  <c r="M202" i="3"/>
  <c r="P202" i="3" s="1"/>
  <c r="M210" i="3"/>
  <c r="P210" i="3" s="1"/>
  <c r="M195" i="3"/>
  <c r="P195" i="3" s="1"/>
  <c r="M71" i="3"/>
  <c r="P71" i="3" s="1"/>
  <c r="M167" i="3"/>
  <c r="P167" i="3" s="1"/>
  <c r="M328" i="3"/>
  <c r="P328" i="3" s="1"/>
  <c r="M419" i="3"/>
  <c r="P419" i="3" s="1"/>
  <c r="M88" i="3"/>
  <c r="P88" i="3" s="1"/>
  <c r="M79" i="3"/>
  <c r="P79" i="3" s="1"/>
  <c r="M59" i="3"/>
  <c r="P59" i="3" s="1"/>
  <c r="M336" i="3"/>
  <c r="P336" i="3" s="1"/>
  <c r="M74" i="3"/>
  <c r="P74" i="3" s="1"/>
  <c r="M201" i="3"/>
  <c r="P201" i="3" s="1"/>
  <c r="M45" i="3"/>
  <c r="P45" i="3" s="1"/>
  <c r="M293" i="3"/>
  <c r="P293" i="3" s="1"/>
  <c r="M168" i="3"/>
  <c r="P168" i="3" s="1"/>
  <c r="M75" i="3"/>
  <c r="P75" i="3" s="1"/>
  <c r="M146" i="3"/>
  <c r="P146" i="3" s="1"/>
  <c r="M118" i="3"/>
  <c r="P118" i="3" s="1"/>
  <c r="M413" i="3"/>
  <c r="P413" i="3" s="1"/>
  <c r="M108" i="3"/>
  <c r="P108" i="3" s="1"/>
  <c r="M186" i="3"/>
  <c r="P186" i="3" s="1"/>
  <c r="M161" i="3"/>
  <c r="P161" i="3" s="1"/>
  <c r="M86" i="3"/>
  <c r="P86" i="3" s="1"/>
  <c r="M377" i="3"/>
  <c r="P377" i="3" s="1"/>
  <c r="M320" i="3"/>
  <c r="P320" i="3" s="1"/>
  <c r="M170" i="3"/>
  <c r="P170" i="3" s="1"/>
  <c r="M36" i="3"/>
  <c r="P36" i="3" s="1"/>
  <c r="M150" i="3"/>
  <c r="P150" i="3" s="1"/>
  <c r="M64" i="3"/>
  <c r="P64" i="3" s="1"/>
  <c r="M288" i="3"/>
  <c r="P288" i="3" s="1"/>
  <c r="M152" i="3"/>
  <c r="P152" i="3" s="1"/>
  <c r="M134" i="3"/>
  <c r="P134" i="3" s="1"/>
  <c r="M41" i="3"/>
  <c r="P41" i="3" s="1"/>
  <c r="M164" i="3"/>
  <c r="P164" i="3" s="1"/>
  <c r="M348" i="3"/>
  <c r="P348" i="3" s="1"/>
  <c r="M275" i="3"/>
  <c r="P275" i="3" s="1"/>
  <c r="M97" i="3"/>
  <c r="P97" i="3" s="1"/>
  <c r="L379" i="3"/>
  <c r="N379" i="3" s="1"/>
  <c r="L417" i="3"/>
  <c r="N417" i="3" s="1"/>
  <c r="L248" i="3"/>
  <c r="N248" i="3" s="1"/>
  <c r="L30" i="3"/>
  <c r="N30" i="3" s="1"/>
  <c r="M264" i="3"/>
  <c r="M211" i="3"/>
  <c r="P211" i="3" s="1"/>
  <c r="M105" i="3"/>
  <c r="P105" i="3" s="1"/>
  <c r="M370" i="3"/>
  <c r="P370" i="3" s="1"/>
  <c r="M22" i="3"/>
  <c r="P22" i="3" s="1"/>
  <c r="M399" i="3"/>
  <c r="P399" i="3" s="1"/>
  <c r="M187" i="3"/>
  <c r="P187" i="3" s="1"/>
  <c r="M206" i="3"/>
  <c r="P206" i="3" s="1"/>
  <c r="M219" i="3"/>
  <c r="P219" i="3" s="1"/>
  <c r="M278" i="3"/>
  <c r="P278" i="3" s="1"/>
  <c r="M27" i="3"/>
  <c r="P27" i="3" s="1"/>
  <c r="M222" i="3"/>
  <c r="P222" i="3" s="1"/>
  <c r="M38" i="3"/>
  <c r="P38" i="3" s="1"/>
  <c r="M182" i="3"/>
  <c r="P182" i="3" s="1"/>
  <c r="M388" i="3"/>
  <c r="P388" i="3" s="1"/>
  <c r="M60" i="3"/>
  <c r="P60" i="3" s="1"/>
  <c r="M343" i="3"/>
  <c r="P343" i="3" s="1"/>
  <c r="M39" i="3"/>
  <c r="P39" i="3" s="1"/>
  <c r="M169" i="3"/>
  <c r="P169" i="3" s="1"/>
  <c r="M107" i="3"/>
  <c r="P107" i="3" s="1"/>
  <c r="M362" i="3"/>
  <c r="P362" i="3" s="1"/>
  <c r="M241" i="3"/>
  <c r="P241" i="3" s="1"/>
  <c r="M334" i="3"/>
  <c r="P334" i="3" s="1"/>
  <c r="M245" i="3"/>
  <c r="P245" i="3" s="1"/>
  <c r="M332" i="3"/>
  <c r="P332" i="3" s="1"/>
  <c r="M416" i="3"/>
  <c r="P416" i="3" s="1"/>
  <c r="M353" i="3"/>
  <c r="P353" i="3" s="1"/>
  <c r="M95" i="3"/>
  <c r="P95" i="3" s="1"/>
  <c r="M61" i="3"/>
  <c r="P61" i="3" s="1"/>
  <c r="M374" i="3"/>
  <c r="P374" i="3" s="1"/>
  <c r="M354" i="3"/>
  <c r="P354" i="3" s="1"/>
  <c r="M25" i="3"/>
  <c r="P25" i="3" s="1"/>
  <c r="M228" i="3"/>
  <c r="P228" i="3" s="1"/>
  <c r="M315" i="3"/>
  <c r="P315" i="3" s="1"/>
  <c r="M309" i="3"/>
  <c r="P309" i="3" s="1"/>
  <c r="M48" i="3"/>
  <c r="P48" i="3" s="1"/>
  <c r="M49" i="3"/>
  <c r="P49" i="3" s="1"/>
  <c r="M80" i="3"/>
  <c r="P80" i="3" s="1"/>
  <c r="M358" i="3"/>
  <c r="P358" i="3" s="1"/>
  <c r="M283" i="3"/>
  <c r="P283" i="3" s="1"/>
  <c r="M324" i="3"/>
  <c r="P324" i="3" s="1"/>
  <c r="M289" i="3"/>
  <c r="P289" i="3" s="1"/>
  <c r="L256" i="3"/>
  <c r="N256" i="3" s="1"/>
  <c r="L76" i="3"/>
  <c r="N76" i="3" s="1"/>
  <c r="M323" i="3"/>
  <c r="P323" i="3" s="1"/>
  <c r="M220" i="3"/>
  <c r="P220" i="3" s="1"/>
  <c r="M290" i="3"/>
  <c r="P290" i="3" s="1"/>
  <c r="M394" i="3"/>
  <c r="P394" i="3" s="1"/>
  <c r="M407" i="3"/>
  <c r="P407" i="3" s="1"/>
  <c r="M91" i="3"/>
  <c r="P91" i="3" s="1"/>
  <c r="M284" i="3"/>
  <c r="P284" i="3" s="1"/>
  <c r="M96" i="3"/>
  <c r="P96" i="3" s="1"/>
  <c r="M181" i="3"/>
  <c r="P181" i="3" s="1"/>
  <c r="M69" i="3"/>
  <c r="P69" i="3" s="1"/>
  <c r="M234" i="3"/>
  <c r="P234" i="3" s="1"/>
  <c r="M70" i="3"/>
  <c r="P70" i="3" s="1"/>
  <c r="M221" i="3"/>
  <c r="P221" i="3" s="1"/>
  <c r="M87" i="3"/>
  <c r="P87" i="3" s="1"/>
  <c r="M261" i="3"/>
  <c r="P261" i="3" s="1"/>
  <c r="M143" i="3"/>
  <c r="P143" i="3" s="1"/>
  <c r="M349" i="3"/>
  <c r="P349" i="3" s="1"/>
  <c r="M317" i="3"/>
  <c r="P317" i="3" s="1"/>
  <c r="M403" i="3"/>
  <c r="P403" i="3" s="1"/>
  <c r="M303" i="3"/>
  <c r="P303" i="3" s="1"/>
  <c r="M120" i="3"/>
  <c r="M26" i="3"/>
  <c r="P26" i="3" s="1"/>
  <c r="M300" i="3"/>
  <c r="P300" i="3" s="1"/>
  <c r="M166" i="3"/>
  <c r="P166" i="3" s="1"/>
  <c r="M204" i="3"/>
  <c r="M32" i="3"/>
  <c r="P32" i="3" s="1"/>
  <c r="M123" i="3"/>
  <c r="P123" i="3" s="1"/>
  <c r="M192" i="3"/>
  <c r="P192" i="3" s="1"/>
  <c r="M65" i="3"/>
  <c r="P65" i="3" s="1"/>
  <c r="M372" i="3"/>
  <c r="P372" i="3" s="1"/>
  <c r="M298" i="3"/>
  <c r="P298" i="3" s="1"/>
  <c r="M193" i="3"/>
  <c r="P193" i="3" s="1"/>
  <c r="M21" i="3"/>
  <c r="P21" i="3" s="1"/>
  <c r="M258" i="3"/>
  <c r="P258" i="3" s="1"/>
  <c r="M31" i="3"/>
  <c r="P31" i="3" s="1"/>
  <c r="M148" i="3"/>
  <c r="P148" i="3" s="1"/>
  <c r="M116" i="3"/>
  <c r="P116" i="3" s="1"/>
  <c r="M82" i="3"/>
  <c r="P82" i="3" s="1"/>
  <c r="M185" i="3"/>
  <c r="P185" i="3" s="1"/>
  <c r="M420" i="3"/>
  <c r="P420" i="3" s="1"/>
  <c r="M156" i="3"/>
  <c r="P156" i="3" s="1"/>
  <c r="M85" i="3"/>
  <c r="P85" i="3" s="1"/>
  <c r="M329" i="3"/>
  <c r="M406" i="3"/>
  <c r="P406" i="3" s="1"/>
  <c r="M299" i="3"/>
  <c r="P299" i="3" s="1"/>
  <c r="M216" i="3"/>
  <c r="P216" i="3" s="1"/>
  <c r="M147" i="3"/>
  <c r="P147" i="3" s="1"/>
  <c r="M122" i="3"/>
  <c r="P122" i="3" s="1"/>
  <c r="M279" i="3"/>
  <c r="P279" i="3" s="1"/>
  <c r="M94" i="3"/>
  <c r="P94" i="3" s="1"/>
  <c r="M277" i="3"/>
  <c r="P277" i="3" s="1"/>
  <c r="M262" i="3"/>
  <c r="P262" i="3" s="1"/>
  <c r="M81" i="3"/>
  <c r="P81" i="3" s="1"/>
  <c r="M125" i="3"/>
  <c r="P125" i="3" s="1"/>
  <c r="M412" i="3"/>
  <c r="P412" i="3" s="1"/>
  <c r="M356" i="3"/>
  <c r="P356" i="3" s="1"/>
  <c r="M175" i="3"/>
  <c r="P175" i="3" s="1"/>
  <c r="M326" i="3"/>
  <c r="P326" i="3" s="1"/>
  <c r="M268" i="3"/>
  <c r="P268" i="3" s="1"/>
  <c r="M249" i="3"/>
  <c r="P249" i="3" s="1"/>
  <c r="M325" i="3"/>
  <c r="P325" i="3" s="1"/>
  <c r="M301" i="3"/>
  <c r="P301" i="3" s="1"/>
  <c r="M24" i="3"/>
  <c r="P24" i="3" s="1"/>
  <c r="M306" i="3"/>
  <c r="P306" i="3" s="1"/>
  <c r="M104" i="3"/>
  <c r="P104" i="3" s="1"/>
  <c r="M218" i="3"/>
  <c r="P218" i="3" s="1"/>
  <c r="M382" i="3"/>
  <c r="P382" i="3" s="1"/>
  <c r="M297" i="3"/>
  <c r="P297" i="3" s="1"/>
  <c r="M165" i="3"/>
  <c r="P165" i="3" s="1"/>
  <c r="M99" i="3"/>
  <c r="P99" i="3" s="1"/>
  <c r="M312" i="3"/>
  <c r="P312" i="3" s="1"/>
  <c r="M159" i="3"/>
  <c r="P159" i="3" s="1"/>
  <c r="M140" i="3"/>
  <c r="P140" i="3" s="1"/>
  <c r="M197" i="3"/>
  <c r="P197" i="3" s="1"/>
  <c r="M310" i="3"/>
  <c r="P310" i="3" s="1"/>
  <c r="M135" i="3"/>
  <c r="P135" i="3" s="1"/>
  <c r="M415" i="3"/>
  <c r="P415" i="3" s="1"/>
  <c r="M57" i="3"/>
  <c r="P57" i="3" s="1"/>
  <c r="M101" i="3"/>
  <c r="P101" i="3" s="1"/>
  <c r="M106" i="3"/>
  <c r="P106" i="3" s="1"/>
  <c r="M72" i="3"/>
  <c r="P72" i="3" s="1"/>
  <c r="M337" i="3"/>
  <c r="P337" i="3" s="1"/>
  <c r="M33" i="3"/>
  <c r="P33" i="3" s="1"/>
  <c r="M237" i="3"/>
  <c r="P237" i="3" s="1"/>
  <c r="M409" i="3"/>
  <c r="P409" i="3" s="1"/>
  <c r="M209" i="3"/>
  <c r="P209" i="3" s="1"/>
  <c r="M260" i="3"/>
  <c r="P260" i="3" s="1"/>
  <c r="M43" i="3"/>
  <c r="P43" i="3" s="1"/>
  <c r="M243" i="3"/>
  <c r="P243" i="3" s="1"/>
  <c r="M418" i="3"/>
  <c r="P418" i="3" s="1"/>
  <c r="M360" i="3"/>
  <c r="P360" i="3" s="1"/>
  <c r="M113" i="3"/>
  <c r="P113" i="3" s="1"/>
  <c r="M207" i="3"/>
  <c r="P207" i="3" s="1"/>
  <c r="M176" i="3"/>
  <c r="P176" i="3" s="1"/>
  <c r="M373" i="3"/>
  <c r="P373" i="3" s="1"/>
  <c r="M286" i="3"/>
  <c r="P286" i="3" s="1"/>
  <c r="M78" i="3"/>
  <c r="P78" i="3" s="1"/>
  <c r="M199" i="3"/>
  <c r="P199" i="3" s="1"/>
  <c r="M233" i="3"/>
  <c r="P233" i="3" s="1"/>
  <c r="M319" i="3"/>
  <c r="P319" i="3" s="1"/>
  <c r="M327" i="3"/>
  <c r="P327" i="3" s="1"/>
  <c r="M314" i="3"/>
  <c r="P314" i="3" s="1"/>
  <c r="M311" i="3"/>
  <c r="P311" i="3" s="1"/>
  <c r="M179" i="3"/>
  <c r="P179" i="3" s="1"/>
  <c r="M83" i="3"/>
  <c r="P83" i="3" s="1"/>
  <c r="M214" i="3"/>
  <c r="P214" i="3" s="1"/>
  <c r="M250" i="3"/>
  <c r="P250" i="3" s="1"/>
  <c r="M109" i="3"/>
  <c r="P109" i="3" s="1"/>
  <c r="M257" i="3"/>
  <c r="M53" i="3"/>
  <c r="P53" i="3" s="1"/>
  <c r="M378" i="3"/>
  <c r="P378" i="3" s="1"/>
  <c r="M189" i="3"/>
  <c r="P189" i="3" s="1"/>
  <c r="M401" i="3"/>
  <c r="P401" i="3" s="1"/>
  <c r="M198" i="3"/>
  <c r="P198" i="3" s="1"/>
  <c r="M183" i="3"/>
  <c r="P183" i="3" s="1"/>
  <c r="M23" i="3"/>
  <c r="P23" i="3" s="1"/>
  <c r="M58" i="3"/>
  <c r="P58" i="3" s="1"/>
  <c r="M188" i="3"/>
  <c r="P188" i="3" s="1"/>
  <c r="M236" i="3"/>
  <c r="P236" i="3" s="1"/>
  <c r="M115" i="3"/>
  <c r="P115" i="3" s="1"/>
  <c r="M355" i="3"/>
  <c r="P355" i="3" s="1"/>
  <c r="M263" i="3"/>
  <c r="P263" i="3" s="1"/>
  <c r="M411" i="3"/>
  <c r="P411" i="3" s="1"/>
  <c r="M396" i="3"/>
  <c r="P396" i="3" s="1"/>
  <c r="M384" i="3"/>
  <c r="P384" i="3" s="1"/>
  <c r="M385" i="3"/>
  <c r="P385" i="3" s="1"/>
  <c r="M98" i="3"/>
  <c r="P98" i="3" s="1"/>
  <c r="M316" i="3"/>
  <c r="P316" i="3" s="1"/>
  <c r="M271" i="3"/>
  <c r="P271" i="3" s="1"/>
  <c r="M231" i="3"/>
  <c r="P231" i="3" s="1"/>
  <c r="M242" i="3"/>
  <c r="P242" i="3" s="1"/>
  <c r="M273" i="3"/>
  <c r="P273" i="3" s="1"/>
  <c r="M215" i="3"/>
  <c r="P215" i="3" s="1"/>
  <c r="M381" i="3"/>
  <c r="P381" i="3" s="1"/>
  <c r="M270" i="3"/>
  <c r="P270" i="3" s="1"/>
  <c r="M160" i="3"/>
  <c r="P160" i="3" s="1"/>
  <c r="M267" i="3"/>
  <c r="P267" i="3" s="1"/>
  <c r="M90" i="3"/>
  <c r="P90" i="3" s="1"/>
  <c r="M351" i="3"/>
  <c r="P351" i="3" s="1"/>
  <c r="M133" i="3"/>
  <c r="P133" i="3" s="1"/>
  <c r="M196" i="3"/>
  <c r="P196" i="3" s="1"/>
  <c r="M131" i="3"/>
  <c r="P131" i="3" s="1"/>
  <c r="M321" i="3"/>
  <c r="P321" i="3" s="1"/>
  <c r="M331" i="3"/>
  <c r="P331" i="3" s="1"/>
  <c r="M253" i="3"/>
  <c r="P253" i="3" s="1"/>
  <c r="M62" i="3"/>
  <c r="P62" i="3" s="1"/>
  <c r="M404" i="3"/>
  <c r="P404" i="3" s="1"/>
  <c r="M265" i="3"/>
  <c r="P265" i="3" s="1"/>
  <c r="M178" i="3"/>
  <c r="P178" i="3" s="1"/>
  <c r="M389" i="3"/>
  <c r="P389" i="3" s="1"/>
  <c r="M398" i="3"/>
  <c r="P398" i="3" s="1"/>
  <c r="M330" i="3"/>
  <c r="P330" i="3" s="1"/>
  <c r="M142" i="3"/>
  <c r="P142" i="3" s="1"/>
  <c r="M304" i="3"/>
  <c r="P304" i="3" s="1"/>
  <c r="M357" i="3"/>
  <c r="P357" i="3" s="1"/>
  <c r="M397" i="3"/>
  <c r="P397" i="3" s="1"/>
  <c r="M344" i="3"/>
  <c r="P344" i="3" s="1"/>
  <c r="M295" i="3"/>
  <c r="M369" i="3"/>
  <c r="P369" i="3" s="1"/>
  <c r="M305" i="3"/>
  <c r="P305" i="3" s="1"/>
  <c r="L20" i="3"/>
  <c r="N20" i="3" s="1"/>
  <c r="M347" i="3"/>
  <c r="P347" i="3" s="1"/>
  <c r="M28" i="3"/>
  <c r="P28" i="3" s="1"/>
  <c r="M252" i="3"/>
  <c r="P252" i="3" s="1"/>
  <c r="P239" i="3" l="1"/>
  <c r="P244" i="3"/>
  <c r="AE24" i="3"/>
  <c r="P282" i="3"/>
  <c r="AE28" i="3"/>
  <c r="P114" i="3"/>
  <c r="P295" i="3"/>
  <c r="AE30" i="3"/>
  <c r="P120" i="3"/>
  <c r="P264" i="3"/>
  <c r="AE26" i="3"/>
  <c r="P307" i="3"/>
  <c r="AE31" i="3"/>
  <c r="P257" i="3"/>
  <c r="AE25" i="3"/>
  <c r="P329" i="3"/>
  <c r="AE32" i="3"/>
  <c r="P204" i="3"/>
  <c r="AE22" i="3"/>
  <c r="P281" i="3"/>
  <c r="P77" i="3"/>
  <c r="P361" i="3"/>
  <c r="N361" i="3"/>
  <c r="P352" i="3"/>
  <c r="N352" i="3"/>
  <c r="P112" i="3"/>
  <c r="N112" i="3"/>
  <c r="P276" i="3"/>
  <c r="P141" i="3"/>
  <c r="P383" i="3"/>
  <c r="P100" i="3"/>
  <c r="P414" i="3"/>
  <c r="P30" i="3"/>
  <c r="P255" i="3"/>
  <c r="P102" i="3"/>
  <c r="P203" i="3"/>
  <c r="P34" i="3"/>
  <c r="P272" i="3"/>
  <c r="P417" i="3"/>
  <c r="P350" i="3"/>
  <c r="P232" i="3"/>
  <c r="P213" i="3"/>
  <c r="P171" i="3"/>
  <c r="P20" i="3"/>
  <c r="P379" i="3"/>
  <c r="P229" i="3"/>
  <c r="P76" i="3"/>
  <c r="P248" i="3"/>
  <c r="P103" i="3"/>
  <c r="P367" i="3"/>
  <c r="P256" i="3"/>
</calcChain>
</file>

<file path=xl/sharedStrings.xml><?xml version="1.0" encoding="utf-8"?>
<sst xmlns="http://schemas.openxmlformats.org/spreadsheetml/2006/main" count="33" uniqueCount="30">
  <si>
    <t>ω</t>
  </si>
  <si>
    <t>Frequency, Hz</t>
  </si>
  <si>
    <t>Radian Frequency</t>
  </si>
  <si>
    <t>Parallel Resistance</t>
  </si>
  <si>
    <r>
      <rPr>
        <i/>
        <sz val="10"/>
        <rFont val="Arial"/>
        <family val="2"/>
      </rPr>
      <t>Cp</t>
    </r>
    <r>
      <rPr>
        <sz val="10"/>
        <rFont val="Arial"/>
        <family val="2"/>
      </rPr>
      <t xml:space="preserve"> Reactance</t>
    </r>
  </si>
  <si>
    <t>Series Inductor Reactace</t>
  </si>
  <si>
    <t>Corrected Parallel Inductor Reactance</t>
  </si>
  <si>
    <t>Corrected Series Inductor Reactance</t>
  </si>
  <si>
    <t>Corrected Series Inductance</t>
  </si>
  <si>
    <t>Original Series Inductance</t>
  </si>
  <si>
    <t>Data Row</t>
  </si>
  <si>
    <t>Data Row where inductance is first negative</t>
  </si>
  <si>
    <t>Interpolate Frequency where inductance is zero (resonant frequency)</t>
  </si>
  <si>
    <t>Pick inductance value just before resonant effects are noticible</t>
  </si>
  <si>
    <r>
      <t xml:space="preserve">Estimated initial low-frequency resistance, </t>
    </r>
    <r>
      <rPr>
        <sz val="10"/>
        <rFont val="Calibri"/>
        <family val="2"/>
      </rPr>
      <t>Ω</t>
    </r>
  </si>
  <si>
    <t>Calculate offset resistance to correct the measured AC resistance</t>
  </si>
  <si>
    <t>Equivalent Parallel Inductance Reactance</t>
  </si>
  <si>
    <t>Bryce Hesterman</t>
  </si>
  <si>
    <t>www.verimod.com</t>
  </si>
  <si>
    <r>
      <t xml:space="preserve">Find parallel capacitance, </t>
    </r>
    <r>
      <rPr>
        <i/>
        <sz val="10"/>
        <rFont val="Arial"/>
        <family val="2"/>
      </rPr>
      <t>Cp</t>
    </r>
    <r>
      <rPr>
        <sz val="10"/>
        <rFont val="Arial"/>
        <family val="2"/>
      </rPr>
      <t>, that resonates with selected inductance value at resonant frequency</t>
    </r>
  </si>
  <si>
    <t>Data measured with HP4194A</t>
  </si>
  <si>
    <r>
      <t xml:space="preserve">Measured DC resistance, </t>
    </r>
    <r>
      <rPr>
        <sz val="10"/>
        <rFont val="Calibri"/>
        <family val="2"/>
      </rPr>
      <t>Ω (measured with 1A current at ~25C)</t>
    </r>
  </si>
  <si>
    <t>Proposed method for approximately removing the effects of the first parallel resonance due to winding capacitance from the measured series inductance</t>
  </si>
  <si>
    <t>Reference for series-parallel conversions</t>
  </si>
  <si>
    <t>https://www.eetimes.com/convert-parallel-impedances-to-series-impedances/</t>
  </si>
  <si>
    <t>Corrected Series Inductor Resistance</t>
  </si>
  <si>
    <t>DC Corrected</t>
  </si>
  <si>
    <t>AC Measured</t>
  </si>
  <si>
    <t>Corected Q</t>
  </si>
  <si>
    <t>Freq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</si>
</sst>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00000"/>
    <numFmt numFmtId="165" formatCode="0.00000E+00"/>
    <numFmt numFmtId="166" formatCode="0.000"/>
    <numFmt numFmtId="167" formatCode="0.0000000000"/>
  </numFmts>
  <fonts count="6" x14ac:knownFonts="1">
    <font>
      <sz val="10"/>
      <name val="Arial"/>
    </font>
    <font>
      <sz val="10"/>
      <name val="Arial"/>
      <family val="2"/>
    </font>
    <font>
      <sz val="10"/>
      <name val="Calibri"/>
      <family val="2"/>
    </font>
    <font>
      <i/>
      <sz val="10"/>
      <name val="Arial"/>
      <family val="2"/>
    </font>
    <font>
      <u/>
      <sz val="10"/>
      <color theme="10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4" fillId="0" borderId="0" applyNumberFormat="0" applyFill="0" applyBorder="0" applyAlignment="0" applyProtection="0"/>
    <xf numFmtId="0" fontId="1" fillId="0" borderId="0"/>
  </cellStyleXfs>
  <cellXfs count="29">
    <xf numFmtId="0" fontId="0" fillId="0" borderId="0" xfId="0"/>
    <xf numFmtId="11" fontId="0" fillId="0" borderId="0" xfId="0" applyNumberFormat="1"/>
    <xf numFmtId="2" fontId="0" fillId="0" borderId="0" xfId="0" applyNumberFormat="1"/>
    <xf numFmtId="0" fontId="1" fillId="0" borderId="0" xfId="0" applyFont="1"/>
    <xf numFmtId="164" fontId="0" fillId="0" borderId="0" xfId="0" applyNumberFormat="1"/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7" xfId="0" applyFont="1" applyBorder="1"/>
    <xf numFmtId="0" fontId="1" fillId="0" borderId="8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 wrapText="1"/>
    </xf>
    <xf numFmtId="0" fontId="0" fillId="0" borderId="6" xfId="0" applyBorder="1"/>
    <xf numFmtId="0" fontId="0" fillId="0" borderId="7" xfId="0" applyBorder="1"/>
    <xf numFmtId="0" fontId="2" fillId="0" borderId="8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0" fillId="0" borderId="8" xfId="0" applyBorder="1"/>
    <xf numFmtId="0" fontId="1" fillId="0" borderId="0" xfId="0" applyFont="1" applyAlignment="1"/>
    <xf numFmtId="0" fontId="1" fillId="0" borderId="0" xfId="0" applyFont="1" applyAlignment="1">
      <alignment horizontal="right" vertical="center"/>
    </xf>
    <xf numFmtId="0" fontId="4" fillId="0" borderId="0" xfId="1"/>
    <xf numFmtId="0" fontId="5" fillId="0" borderId="0" xfId="0" applyFont="1"/>
    <xf numFmtId="14" fontId="1" fillId="0" borderId="0" xfId="0" applyNumberFormat="1" applyFont="1"/>
    <xf numFmtId="0" fontId="1" fillId="0" borderId="1" xfId="0" applyFont="1" applyBorder="1" applyAlignment="1"/>
    <xf numFmtId="0" fontId="1" fillId="0" borderId="2" xfId="0" applyFont="1" applyBorder="1" applyAlignment="1"/>
    <xf numFmtId="0" fontId="1" fillId="0" borderId="3" xfId="0" applyFont="1" applyBorder="1" applyAlignment="1"/>
    <xf numFmtId="0" fontId="1" fillId="0" borderId="6" xfId="0" applyFont="1" applyFill="1" applyBorder="1" applyAlignment="1">
      <alignment horizontal="center" vertical="center" wrapText="1"/>
    </xf>
    <xf numFmtId="165" fontId="0" fillId="0" borderId="0" xfId="0" applyNumberFormat="1"/>
    <xf numFmtId="166" fontId="0" fillId="0" borderId="0" xfId="0" applyNumberFormat="1"/>
    <xf numFmtId="167" fontId="0" fillId="0" borderId="0" xfId="0" applyNumberFormat="1"/>
    <xf numFmtId="0" fontId="1" fillId="0" borderId="0" xfId="0" applyFont="1" applyAlignment="1">
      <alignment horizontal="center" vertical="center"/>
    </xf>
    <xf numFmtId="0" fontId="1" fillId="0" borderId="5" xfId="0" applyFont="1" applyBorder="1" applyAlignment="1">
      <alignment horizontal="center"/>
    </xf>
  </cellXfs>
  <cellStyles count="3">
    <cellStyle name="Hyperlink" xfId="1" builtinId="8"/>
    <cellStyle name="Normal" xfId="0" builtinId="0"/>
    <cellStyle name="Normal 2" xfId="2" xr:uid="{2138E4DD-8C60-4741-8D02-778BEA46CC9D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Ls, H</c:v>
          </c:tx>
          <c:marker>
            <c:symbol val="none"/>
          </c:marker>
          <c:xVal>
            <c:numRef>
              <c:f>'Measured Data'!$B$20:$B$420</c:f>
              <c:numCache>
                <c:formatCode>General</c:formatCode>
                <c:ptCount val="401"/>
                <c:pt idx="0">
                  <c:v>1000</c:v>
                </c:pt>
                <c:pt idx="1">
                  <c:v>1023.293</c:v>
                </c:pt>
                <c:pt idx="2">
                  <c:v>1047.1289999999999</c:v>
                </c:pt>
                <c:pt idx="3">
                  <c:v>1071.519</c:v>
                </c:pt>
                <c:pt idx="4">
                  <c:v>1096.4780000000001</c:v>
                </c:pt>
                <c:pt idx="5">
                  <c:v>1122.018</c:v>
                </c:pt>
                <c:pt idx="6">
                  <c:v>1148.154</c:v>
                </c:pt>
                <c:pt idx="7">
                  <c:v>1174.8979999999999</c:v>
                </c:pt>
                <c:pt idx="8">
                  <c:v>1202.2639999999999</c:v>
                </c:pt>
                <c:pt idx="9">
                  <c:v>1230.269</c:v>
                </c:pt>
                <c:pt idx="10">
                  <c:v>1258.925</c:v>
                </c:pt>
                <c:pt idx="11">
                  <c:v>1288.25</c:v>
                </c:pt>
                <c:pt idx="12">
                  <c:v>1318.2570000000001</c:v>
                </c:pt>
                <c:pt idx="13">
                  <c:v>1348.963</c:v>
                </c:pt>
                <c:pt idx="14">
                  <c:v>1380.384</c:v>
                </c:pt>
                <c:pt idx="15">
                  <c:v>1412.538</c:v>
                </c:pt>
                <c:pt idx="16">
                  <c:v>1445.44</c:v>
                </c:pt>
                <c:pt idx="17">
                  <c:v>1479.1079999999999</c:v>
                </c:pt>
                <c:pt idx="18">
                  <c:v>1513.5609999999999</c:v>
                </c:pt>
                <c:pt idx="19">
                  <c:v>1548.817</c:v>
                </c:pt>
                <c:pt idx="20">
                  <c:v>1584.893</c:v>
                </c:pt>
                <c:pt idx="21">
                  <c:v>1621.81</c:v>
                </c:pt>
                <c:pt idx="22">
                  <c:v>1659.587</c:v>
                </c:pt>
                <c:pt idx="23">
                  <c:v>1698.2439999999999</c:v>
                </c:pt>
                <c:pt idx="24">
                  <c:v>1737.8009999999999</c:v>
                </c:pt>
                <c:pt idx="25">
                  <c:v>1778.279</c:v>
                </c:pt>
                <c:pt idx="26">
                  <c:v>1819.701</c:v>
                </c:pt>
                <c:pt idx="27">
                  <c:v>1862.087</c:v>
                </c:pt>
                <c:pt idx="28">
                  <c:v>1905.461</c:v>
                </c:pt>
                <c:pt idx="29">
                  <c:v>1949.845</c:v>
                </c:pt>
                <c:pt idx="30">
                  <c:v>1995.2619999999999</c:v>
                </c:pt>
                <c:pt idx="31">
                  <c:v>2041.7380000000001</c:v>
                </c:pt>
                <c:pt idx="32">
                  <c:v>2089.2959999999998</c:v>
                </c:pt>
                <c:pt idx="33">
                  <c:v>2137.962</c:v>
                </c:pt>
                <c:pt idx="34">
                  <c:v>2187.7620000000002</c:v>
                </c:pt>
                <c:pt idx="35">
                  <c:v>2238.721</c:v>
                </c:pt>
                <c:pt idx="36">
                  <c:v>2290.8679999999999</c:v>
                </c:pt>
                <c:pt idx="37">
                  <c:v>2344.2289999999998</c:v>
                </c:pt>
                <c:pt idx="38">
                  <c:v>2398.8330000000001</c:v>
                </c:pt>
                <c:pt idx="39">
                  <c:v>2454.7089999999998</c:v>
                </c:pt>
                <c:pt idx="40">
                  <c:v>2511.886</c:v>
                </c:pt>
                <c:pt idx="41">
                  <c:v>2570.3960000000002</c:v>
                </c:pt>
                <c:pt idx="42">
                  <c:v>2630.268</c:v>
                </c:pt>
                <c:pt idx="43">
                  <c:v>2691.5349999999999</c:v>
                </c:pt>
                <c:pt idx="44">
                  <c:v>2754.2289999999998</c:v>
                </c:pt>
                <c:pt idx="45">
                  <c:v>2818.3829999999998</c:v>
                </c:pt>
                <c:pt idx="46">
                  <c:v>2884.0320000000002</c:v>
                </c:pt>
                <c:pt idx="47">
                  <c:v>2951.2089999999998</c:v>
                </c:pt>
                <c:pt idx="48">
                  <c:v>3019.9520000000002</c:v>
                </c:pt>
                <c:pt idx="49">
                  <c:v>3090.2950000000001</c:v>
                </c:pt>
                <c:pt idx="50">
                  <c:v>3162.2779999999998</c:v>
                </c:pt>
                <c:pt idx="51">
                  <c:v>3235.9369999999999</c:v>
                </c:pt>
                <c:pt idx="52">
                  <c:v>3311.3110000000001</c:v>
                </c:pt>
                <c:pt idx="53">
                  <c:v>3388.442</c:v>
                </c:pt>
                <c:pt idx="54">
                  <c:v>3467.3690000000001</c:v>
                </c:pt>
                <c:pt idx="55">
                  <c:v>3548.134</c:v>
                </c:pt>
                <c:pt idx="56">
                  <c:v>3630.7809999999999</c:v>
                </c:pt>
                <c:pt idx="57">
                  <c:v>3715.3519999999999</c:v>
                </c:pt>
                <c:pt idx="58">
                  <c:v>3801.8939999999998</c:v>
                </c:pt>
                <c:pt idx="59">
                  <c:v>3890.451</c:v>
                </c:pt>
                <c:pt idx="60">
                  <c:v>3981.0720000000001</c:v>
                </c:pt>
                <c:pt idx="61">
                  <c:v>4073.8029999999999</c:v>
                </c:pt>
                <c:pt idx="62">
                  <c:v>4168.6940000000004</c:v>
                </c:pt>
                <c:pt idx="63">
                  <c:v>4265.7950000000001</c:v>
                </c:pt>
                <c:pt idx="64">
                  <c:v>4365.1580000000004</c:v>
                </c:pt>
                <c:pt idx="65">
                  <c:v>4466.8360000000002</c:v>
                </c:pt>
                <c:pt idx="66">
                  <c:v>4570.8819999999996</c:v>
                </c:pt>
                <c:pt idx="67">
                  <c:v>4677.3509999999997</c:v>
                </c:pt>
                <c:pt idx="68">
                  <c:v>4786.3010000000004</c:v>
                </c:pt>
                <c:pt idx="69">
                  <c:v>4897.7879999999996</c:v>
                </c:pt>
                <c:pt idx="70">
                  <c:v>5011.8720000000003</c:v>
                </c:pt>
                <c:pt idx="71">
                  <c:v>5128.6139999999996</c:v>
                </c:pt>
                <c:pt idx="72">
                  <c:v>5248.0749999999998</c:v>
                </c:pt>
                <c:pt idx="73">
                  <c:v>5370.3180000000002</c:v>
                </c:pt>
                <c:pt idx="74">
                  <c:v>5495.4089999999997</c:v>
                </c:pt>
                <c:pt idx="75">
                  <c:v>5623.4129999999996</c:v>
                </c:pt>
                <c:pt idx="76">
                  <c:v>5754.3990000000003</c:v>
                </c:pt>
                <c:pt idx="77">
                  <c:v>5888.4369999999999</c:v>
                </c:pt>
                <c:pt idx="78">
                  <c:v>6025.5959999999995</c:v>
                </c:pt>
                <c:pt idx="79">
                  <c:v>6165.95</c:v>
                </c:pt>
                <c:pt idx="80">
                  <c:v>6309.5730000000003</c:v>
                </c:pt>
                <c:pt idx="81">
                  <c:v>6456.5420000000004</c:v>
                </c:pt>
                <c:pt idx="82">
                  <c:v>6606.9340000000002</c:v>
                </c:pt>
                <c:pt idx="83">
                  <c:v>6760.83</c:v>
                </c:pt>
                <c:pt idx="84">
                  <c:v>6918.31</c:v>
                </c:pt>
                <c:pt idx="85">
                  <c:v>7079.4579999999996</c:v>
                </c:pt>
                <c:pt idx="86">
                  <c:v>7244.36</c:v>
                </c:pt>
                <c:pt idx="87">
                  <c:v>7413.1019999999999</c:v>
                </c:pt>
                <c:pt idx="88">
                  <c:v>7585.7759999999998</c:v>
                </c:pt>
                <c:pt idx="89">
                  <c:v>7762.4709999999995</c:v>
                </c:pt>
                <c:pt idx="90">
                  <c:v>7943.2820000000002</c:v>
                </c:pt>
                <c:pt idx="91">
                  <c:v>8128.3050000000003</c:v>
                </c:pt>
                <c:pt idx="92">
                  <c:v>8317.6380000000008</c:v>
                </c:pt>
                <c:pt idx="93">
                  <c:v>8511.3799999999992</c:v>
                </c:pt>
                <c:pt idx="94">
                  <c:v>8709.6360000000004</c:v>
                </c:pt>
                <c:pt idx="95">
                  <c:v>8912.509</c:v>
                </c:pt>
                <c:pt idx="96">
                  <c:v>9120.1080000000002</c:v>
                </c:pt>
                <c:pt idx="97">
                  <c:v>9332.5429999999997</c:v>
                </c:pt>
                <c:pt idx="98">
                  <c:v>9549.9259999999995</c:v>
                </c:pt>
                <c:pt idx="99">
                  <c:v>9772.3719999999994</c:v>
                </c:pt>
                <c:pt idx="100">
                  <c:v>10000</c:v>
                </c:pt>
                <c:pt idx="101">
                  <c:v>10232.93</c:v>
                </c:pt>
                <c:pt idx="102">
                  <c:v>10471.285</c:v>
                </c:pt>
                <c:pt idx="103">
                  <c:v>10715.192999999999</c:v>
                </c:pt>
                <c:pt idx="104">
                  <c:v>10964.781999999999</c:v>
                </c:pt>
                <c:pt idx="105">
                  <c:v>11220.184999999999</c:v>
                </c:pt>
                <c:pt idx="106">
                  <c:v>11481.536</c:v>
                </c:pt>
                <c:pt idx="107">
                  <c:v>11748.976000000001</c:v>
                </c:pt>
                <c:pt idx="108">
                  <c:v>12022.644</c:v>
                </c:pt>
                <c:pt idx="109">
                  <c:v>12302.688</c:v>
                </c:pt>
                <c:pt idx="110">
                  <c:v>12589.254000000001</c:v>
                </c:pt>
                <c:pt idx="111">
                  <c:v>12882.495999999999</c:v>
                </c:pt>
                <c:pt idx="112">
                  <c:v>13182.566999999999</c:v>
                </c:pt>
                <c:pt idx="113">
                  <c:v>13489.629000000001</c:v>
                </c:pt>
                <c:pt idx="114">
                  <c:v>13803.843000000001</c:v>
                </c:pt>
                <c:pt idx="115">
                  <c:v>14125.375</c:v>
                </c:pt>
                <c:pt idx="116">
                  <c:v>14454.397999999999</c:v>
                </c:pt>
                <c:pt idx="117">
                  <c:v>14791.084000000001</c:v>
                </c:pt>
                <c:pt idx="118">
                  <c:v>15135.611999999999</c:v>
                </c:pt>
                <c:pt idx="119">
                  <c:v>15488.165999999999</c:v>
                </c:pt>
                <c:pt idx="120">
                  <c:v>15848.932000000001</c:v>
                </c:pt>
                <c:pt idx="121">
                  <c:v>16218.101000000001</c:v>
                </c:pt>
                <c:pt idx="122">
                  <c:v>16595.868999999999</c:v>
                </c:pt>
                <c:pt idx="123">
                  <c:v>16982.437000000002</c:v>
                </c:pt>
                <c:pt idx="124">
                  <c:v>17378.008000000002</c:v>
                </c:pt>
                <c:pt idx="125">
                  <c:v>17782.794000000002</c:v>
                </c:pt>
                <c:pt idx="126">
                  <c:v>18197.008999999998</c:v>
                </c:pt>
                <c:pt idx="127">
                  <c:v>18620.870999999999</c:v>
                </c:pt>
                <c:pt idx="128">
                  <c:v>19054.607</c:v>
                </c:pt>
                <c:pt idx="129">
                  <c:v>19498.446</c:v>
                </c:pt>
                <c:pt idx="130">
                  <c:v>19952.623</c:v>
                </c:pt>
                <c:pt idx="131">
                  <c:v>20417.379000000001</c:v>
                </c:pt>
                <c:pt idx="132">
                  <c:v>20892.960999999999</c:v>
                </c:pt>
                <c:pt idx="133">
                  <c:v>21379.620999999999</c:v>
                </c:pt>
                <c:pt idx="134">
                  <c:v>21877.616000000002</c:v>
                </c:pt>
                <c:pt idx="135">
                  <c:v>22387.210999999999</c:v>
                </c:pt>
                <c:pt idx="136">
                  <c:v>22908.677</c:v>
                </c:pt>
                <c:pt idx="137">
                  <c:v>23442.288</c:v>
                </c:pt>
                <c:pt idx="138">
                  <c:v>23988.329000000002</c:v>
                </c:pt>
                <c:pt idx="139">
                  <c:v>24547.089</c:v>
                </c:pt>
                <c:pt idx="140">
                  <c:v>25118.864000000001</c:v>
                </c:pt>
                <c:pt idx="141">
                  <c:v>25703.957999999999</c:v>
                </c:pt>
                <c:pt idx="142">
                  <c:v>26302.68</c:v>
                </c:pt>
                <c:pt idx="143">
                  <c:v>26915.348000000002</c:v>
                </c:pt>
                <c:pt idx="144">
                  <c:v>27542.287</c:v>
                </c:pt>
                <c:pt idx="145">
                  <c:v>28183.829000000002</c:v>
                </c:pt>
                <c:pt idx="146">
                  <c:v>28840.314999999999</c:v>
                </c:pt>
                <c:pt idx="147">
                  <c:v>29512.092000000001</c:v>
                </c:pt>
                <c:pt idx="148">
                  <c:v>30199.517</c:v>
                </c:pt>
                <c:pt idx="149">
                  <c:v>30902.954000000002</c:v>
                </c:pt>
                <c:pt idx="150">
                  <c:v>31622.776999999998</c:v>
                </c:pt>
                <c:pt idx="151">
                  <c:v>32359.366000000002</c:v>
                </c:pt>
                <c:pt idx="152">
                  <c:v>33113.112000000001</c:v>
                </c:pt>
                <c:pt idx="153">
                  <c:v>33884.415999999997</c:v>
                </c:pt>
                <c:pt idx="154">
                  <c:v>34673.684999999998</c:v>
                </c:pt>
                <c:pt idx="155">
                  <c:v>35481.339</c:v>
                </c:pt>
                <c:pt idx="156">
                  <c:v>36307.805</c:v>
                </c:pt>
                <c:pt idx="157">
                  <c:v>37153.523000000001</c:v>
                </c:pt>
                <c:pt idx="158">
                  <c:v>38018.94</c:v>
                </c:pt>
                <c:pt idx="159">
                  <c:v>38904.514000000003</c:v>
                </c:pt>
                <c:pt idx="160">
                  <c:v>39810.716999999997</c:v>
                </c:pt>
                <c:pt idx="161">
                  <c:v>40738.027999999998</c:v>
                </c:pt>
                <c:pt idx="162">
                  <c:v>41686.938000000002</c:v>
                </c:pt>
                <c:pt idx="163">
                  <c:v>42657.951999999997</c:v>
                </c:pt>
                <c:pt idx="164">
                  <c:v>43651.582999999999</c:v>
                </c:pt>
                <c:pt idx="165">
                  <c:v>44668.358999999997</c:v>
                </c:pt>
                <c:pt idx="166">
                  <c:v>45708.819000000003</c:v>
                </c:pt>
                <c:pt idx="167">
                  <c:v>46773.514000000003</c:v>
                </c:pt>
                <c:pt idx="168">
                  <c:v>47863.008999999998</c:v>
                </c:pt>
                <c:pt idx="169">
                  <c:v>48977.881999999998</c:v>
                </c:pt>
                <c:pt idx="170">
                  <c:v>50118.722999999998</c:v>
                </c:pt>
                <c:pt idx="171">
                  <c:v>51286.137999999999</c:v>
                </c:pt>
                <c:pt idx="172">
                  <c:v>52480.745999999999</c:v>
                </c:pt>
                <c:pt idx="173">
                  <c:v>53703.18</c:v>
                </c:pt>
                <c:pt idx="174">
                  <c:v>54954.087</c:v>
                </c:pt>
                <c:pt idx="175">
                  <c:v>56234.133000000002</c:v>
                </c:pt>
                <c:pt idx="176">
                  <c:v>57543.993999999999</c:v>
                </c:pt>
                <c:pt idx="177">
                  <c:v>58884.366000000002</c:v>
                </c:pt>
                <c:pt idx="178">
                  <c:v>60255.959000000003</c:v>
                </c:pt>
                <c:pt idx="179">
                  <c:v>61659.5</c:v>
                </c:pt>
                <c:pt idx="180">
                  <c:v>63095.733999999997</c:v>
                </c:pt>
                <c:pt idx="181">
                  <c:v>64565.423000000003</c:v>
                </c:pt>
                <c:pt idx="182">
                  <c:v>66069.345000000001</c:v>
                </c:pt>
                <c:pt idx="183">
                  <c:v>67608.297999999995</c:v>
                </c:pt>
                <c:pt idx="184">
                  <c:v>69183.096999999994</c:v>
                </c:pt>
                <c:pt idx="185">
                  <c:v>70794.577999999994</c:v>
                </c:pt>
                <c:pt idx="186">
                  <c:v>72443.596000000005</c:v>
                </c:pt>
                <c:pt idx="187">
                  <c:v>74131.024000000005</c:v>
                </c:pt>
                <c:pt idx="188">
                  <c:v>75857.758000000002</c:v>
                </c:pt>
                <c:pt idx="189">
                  <c:v>77624.712</c:v>
                </c:pt>
                <c:pt idx="190">
                  <c:v>79432.823000000004</c:v>
                </c:pt>
                <c:pt idx="191">
                  <c:v>81283.051999999996</c:v>
                </c:pt>
                <c:pt idx="192">
                  <c:v>83176.376999999993</c:v>
                </c:pt>
                <c:pt idx="193">
                  <c:v>85113.804000000004</c:v>
                </c:pt>
                <c:pt idx="194">
                  <c:v>87096.358999999997</c:v>
                </c:pt>
                <c:pt idx="195">
                  <c:v>89125.093999999997</c:v>
                </c:pt>
                <c:pt idx="196">
                  <c:v>91201.084000000003</c:v>
                </c:pt>
                <c:pt idx="197">
                  <c:v>93325.43</c:v>
                </c:pt>
                <c:pt idx="198">
                  <c:v>95499.259000000005</c:v>
                </c:pt>
                <c:pt idx="199">
                  <c:v>97723.721999999994</c:v>
                </c:pt>
                <c:pt idx="200">
                  <c:v>100000</c:v>
                </c:pt>
                <c:pt idx="201">
                  <c:v>102329.299</c:v>
                </c:pt>
                <c:pt idx="202">
                  <c:v>104712.855</c:v>
                </c:pt>
                <c:pt idx="203">
                  <c:v>107151.931</c:v>
                </c:pt>
                <c:pt idx="204">
                  <c:v>109647.82</c:v>
                </c:pt>
                <c:pt idx="205">
                  <c:v>112201.845</c:v>
                </c:pt>
                <c:pt idx="206">
                  <c:v>114815.36199999999</c:v>
                </c:pt>
                <c:pt idx="207">
                  <c:v>117489.755</c:v>
                </c:pt>
                <c:pt idx="208">
                  <c:v>120226.443</c:v>
                </c:pt>
                <c:pt idx="209">
                  <c:v>123026.87699999999</c:v>
                </c:pt>
                <c:pt idx="210">
                  <c:v>125892.541</c:v>
                </c:pt>
                <c:pt idx="211">
                  <c:v>128824.955</c:v>
                </c:pt>
                <c:pt idx="212">
                  <c:v>131825.674</c:v>
                </c:pt>
                <c:pt idx="213">
                  <c:v>134896.288</c:v>
                </c:pt>
                <c:pt idx="214">
                  <c:v>138038.42600000001</c:v>
                </c:pt>
                <c:pt idx="215">
                  <c:v>141253.75399999999</c:v>
                </c:pt>
                <c:pt idx="216">
                  <c:v>144543.97700000001</c:v>
                </c:pt>
                <c:pt idx="217">
                  <c:v>147910.83900000001</c:v>
                </c:pt>
                <c:pt idx="218">
                  <c:v>151356.125</c:v>
                </c:pt>
                <c:pt idx="219">
                  <c:v>154881.66200000001</c:v>
                </c:pt>
                <c:pt idx="220">
                  <c:v>158489.31899999999</c:v>
                </c:pt>
                <c:pt idx="221">
                  <c:v>162181.01</c:v>
                </c:pt>
                <c:pt idx="222">
                  <c:v>165958.69099999999</c:v>
                </c:pt>
                <c:pt idx="223">
                  <c:v>169824.36499999999</c:v>
                </c:pt>
                <c:pt idx="224">
                  <c:v>173780.08300000001</c:v>
                </c:pt>
                <c:pt idx="225">
                  <c:v>177827.94099999999</c:v>
                </c:pt>
                <c:pt idx="226">
                  <c:v>181970.08600000001</c:v>
                </c:pt>
                <c:pt idx="227">
                  <c:v>186208.71400000001</c:v>
                </c:pt>
                <c:pt idx="228">
                  <c:v>190546.07199999999</c:v>
                </c:pt>
                <c:pt idx="229">
                  <c:v>194984.46</c:v>
                </c:pt>
                <c:pt idx="230">
                  <c:v>199526.231</c:v>
                </c:pt>
                <c:pt idx="231">
                  <c:v>204173.79399999999</c:v>
                </c:pt>
                <c:pt idx="232">
                  <c:v>208929.61300000001</c:v>
                </c:pt>
                <c:pt idx="233">
                  <c:v>213796.209</c:v>
                </c:pt>
                <c:pt idx="234">
                  <c:v>218776.16200000001</c:v>
                </c:pt>
                <c:pt idx="235">
                  <c:v>223872.114</c:v>
                </c:pt>
                <c:pt idx="236">
                  <c:v>229086.76500000001</c:v>
                </c:pt>
                <c:pt idx="237">
                  <c:v>234422.88200000001</c:v>
                </c:pt>
                <c:pt idx="238">
                  <c:v>239883.29199999999</c:v>
                </c:pt>
                <c:pt idx="239">
                  <c:v>245470.89199999999</c:v>
                </c:pt>
                <c:pt idx="240">
                  <c:v>251188.64300000001</c:v>
                </c:pt>
                <c:pt idx="241">
                  <c:v>257039.57800000001</c:v>
                </c:pt>
                <c:pt idx="242">
                  <c:v>263026.799</c:v>
                </c:pt>
                <c:pt idx="243">
                  <c:v>269153.48</c:v>
                </c:pt>
                <c:pt idx="244">
                  <c:v>275422.87</c:v>
                </c:pt>
                <c:pt idx="245">
                  <c:v>281838.29300000001</c:v>
                </c:pt>
                <c:pt idx="246">
                  <c:v>288403.15000000002</c:v>
                </c:pt>
                <c:pt idx="247">
                  <c:v>295120.92300000001</c:v>
                </c:pt>
                <c:pt idx="248">
                  <c:v>301995.17200000002</c:v>
                </c:pt>
                <c:pt idx="249">
                  <c:v>309029.54300000001</c:v>
                </c:pt>
                <c:pt idx="250">
                  <c:v>316227.766</c:v>
                </c:pt>
                <c:pt idx="251">
                  <c:v>323593.65700000001</c:v>
                </c:pt>
                <c:pt idx="252">
                  <c:v>331131.12099999998</c:v>
                </c:pt>
                <c:pt idx="253">
                  <c:v>338844.15600000002</c:v>
                </c:pt>
                <c:pt idx="254">
                  <c:v>346736.85</c:v>
                </c:pt>
                <c:pt idx="255">
                  <c:v>354813.38900000002</c:v>
                </c:pt>
                <c:pt idx="256">
                  <c:v>363078.05499999999</c:v>
                </c:pt>
                <c:pt idx="257">
                  <c:v>371535.22899999999</c:v>
                </c:pt>
                <c:pt idx="258">
                  <c:v>380189.39600000001</c:v>
                </c:pt>
                <c:pt idx="259">
                  <c:v>389045.14500000002</c:v>
                </c:pt>
                <c:pt idx="260">
                  <c:v>398107.17099999997</c:v>
                </c:pt>
                <c:pt idx="261">
                  <c:v>407380.27799999999</c:v>
                </c:pt>
                <c:pt idx="262">
                  <c:v>416869.38299999997</c:v>
                </c:pt>
                <c:pt idx="263">
                  <c:v>426579.51899999997</c:v>
                </c:pt>
                <c:pt idx="264">
                  <c:v>436515.83199999999</c:v>
                </c:pt>
                <c:pt idx="265">
                  <c:v>446683.592</c:v>
                </c:pt>
                <c:pt idx="266">
                  <c:v>457088.19</c:v>
                </c:pt>
                <c:pt idx="267">
                  <c:v>467735.141</c:v>
                </c:pt>
                <c:pt idx="268">
                  <c:v>478630.092</c:v>
                </c:pt>
                <c:pt idx="269">
                  <c:v>489778.81900000002</c:v>
                </c:pt>
                <c:pt idx="270">
                  <c:v>501187.234</c:v>
                </c:pt>
                <c:pt idx="271">
                  <c:v>512861.38400000002</c:v>
                </c:pt>
                <c:pt idx="272">
                  <c:v>524807.46</c:v>
                </c:pt>
                <c:pt idx="273">
                  <c:v>537031.79599999997</c:v>
                </c:pt>
                <c:pt idx="274">
                  <c:v>549540.87399999995</c:v>
                </c:pt>
                <c:pt idx="275">
                  <c:v>562341.32499999995</c:v>
                </c:pt>
                <c:pt idx="276">
                  <c:v>575439.93700000003</c:v>
                </c:pt>
                <c:pt idx="277">
                  <c:v>588843.65500000003</c:v>
                </c:pt>
                <c:pt idx="278">
                  <c:v>602559.58600000001</c:v>
                </c:pt>
                <c:pt idx="279">
                  <c:v>616595.00199999998</c:v>
                </c:pt>
                <c:pt idx="280">
                  <c:v>630957.34400000004</c:v>
                </c:pt>
                <c:pt idx="281">
                  <c:v>645654.22900000005</c:v>
                </c:pt>
                <c:pt idx="282">
                  <c:v>660693.44799999997</c:v>
                </c:pt>
                <c:pt idx="283">
                  <c:v>676082.97499999998</c:v>
                </c:pt>
                <c:pt idx="284">
                  <c:v>691830.97100000002</c:v>
                </c:pt>
                <c:pt idx="285">
                  <c:v>707945.78399999999</c:v>
                </c:pt>
                <c:pt idx="286">
                  <c:v>724435.96</c:v>
                </c:pt>
                <c:pt idx="287">
                  <c:v>741310.24100000004</c:v>
                </c:pt>
                <c:pt idx="288">
                  <c:v>758577.57499999995</c:v>
                </c:pt>
                <c:pt idx="289">
                  <c:v>776247.11699999997</c:v>
                </c:pt>
                <c:pt idx="290">
                  <c:v>794328.23499999999</c:v>
                </c:pt>
                <c:pt idx="291">
                  <c:v>812830.51599999995</c:v>
                </c:pt>
                <c:pt idx="292">
                  <c:v>831763.77099999995</c:v>
                </c:pt>
                <c:pt idx="293">
                  <c:v>851138.03799999994</c:v>
                </c:pt>
                <c:pt idx="294">
                  <c:v>870963.59</c:v>
                </c:pt>
                <c:pt idx="295">
                  <c:v>891250.93799999997</c:v>
                </c:pt>
                <c:pt idx="296">
                  <c:v>912010.83900000004</c:v>
                </c:pt>
                <c:pt idx="297">
                  <c:v>933254.30099999998</c:v>
                </c:pt>
                <c:pt idx="298">
                  <c:v>954992.58600000001</c:v>
                </c:pt>
                <c:pt idx="299">
                  <c:v>977237.22100000002</c:v>
                </c:pt>
                <c:pt idx="300">
                  <c:v>1000000</c:v>
                </c:pt>
                <c:pt idx="301">
                  <c:v>1023292.992</c:v>
                </c:pt>
                <c:pt idx="302">
                  <c:v>1047128.548</c:v>
                </c:pt>
                <c:pt idx="303">
                  <c:v>1071519.3049999999</c:v>
                </c:pt>
                <c:pt idx="304">
                  <c:v>1096478.196</c:v>
                </c:pt>
                <c:pt idx="305">
                  <c:v>1122018.4539999999</c:v>
                </c:pt>
                <c:pt idx="306">
                  <c:v>1148153.621</c:v>
                </c:pt>
                <c:pt idx="307">
                  <c:v>1174897.5549999999</c:v>
                </c:pt>
                <c:pt idx="308">
                  <c:v>1202264.4350000001</c:v>
                </c:pt>
                <c:pt idx="309">
                  <c:v>1230268.7709999999</c:v>
                </c:pt>
                <c:pt idx="310">
                  <c:v>1258925.412</c:v>
                </c:pt>
                <c:pt idx="311">
                  <c:v>1288249.5519999999</c:v>
                </c:pt>
                <c:pt idx="312">
                  <c:v>1318256.7390000001</c:v>
                </c:pt>
                <c:pt idx="313">
                  <c:v>1348962.8829999999</c:v>
                </c:pt>
                <c:pt idx="314">
                  <c:v>1380384.2649999999</c:v>
                </c:pt>
                <c:pt idx="315">
                  <c:v>1412537.5449999999</c:v>
                </c:pt>
                <c:pt idx="316">
                  <c:v>1445439.7709999999</c:v>
                </c:pt>
                <c:pt idx="317">
                  <c:v>1479108.388</c:v>
                </c:pt>
                <c:pt idx="318">
                  <c:v>1513561.2479999999</c:v>
                </c:pt>
                <c:pt idx="319">
                  <c:v>1548816.6189999999</c:v>
                </c:pt>
                <c:pt idx="320">
                  <c:v>1584893.192</c:v>
                </c:pt>
                <c:pt idx="321">
                  <c:v>1621810.0970000001</c:v>
                </c:pt>
                <c:pt idx="322">
                  <c:v>1659586.9069999999</c:v>
                </c:pt>
                <c:pt idx="323">
                  <c:v>1698243.652</c:v>
                </c:pt>
                <c:pt idx="324">
                  <c:v>1737800.8289999999</c:v>
                </c:pt>
                <c:pt idx="325">
                  <c:v>1778279.41</c:v>
                </c:pt>
                <c:pt idx="326">
                  <c:v>1819700.8589999999</c:v>
                </c:pt>
                <c:pt idx="327">
                  <c:v>1862087.1370000001</c:v>
                </c:pt>
                <c:pt idx="328">
                  <c:v>1905460.7180000001</c:v>
                </c:pt>
                <c:pt idx="329">
                  <c:v>1949844.6</c:v>
                </c:pt>
                <c:pt idx="330">
                  <c:v>1995262.3149999999</c:v>
                </c:pt>
                <c:pt idx="331">
                  <c:v>2041737.9450000001</c:v>
                </c:pt>
                <c:pt idx="332">
                  <c:v>2089296.1310000001</c:v>
                </c:pt>
                <c:pt idx="333">
                  <c:v>2137962.09</c:v>
                </c:pt>
                <c:pt idx="334">
                  <c:v>2187761.6239999998</c:v>
                </c:pt>
                <c:pt idx="335">
                  <c:v>2238721.139</c:v>
                </c:pt>
                <c:pt idx="336">
                  <c:v>2290867.6529999999</c:v>
                </c:pt>
                <c:pt idx="337">
                  <c:v>2344228.8149999999</c:v>
                </c:pt>
                <c:pt idx="338">
                  <c:v>2398832.9190000002</c:v>
                </c:pt>
                <c:pt idx="339">
                  <c:v>2454708.9160000002</c:v>
                </c:pt>
                <c:pt idx="340">
                  <c:v>2511886.432</c:v>
                </c:pt>
                <c:pt idx="341">
                  <c:v>2570395.7829999998</c:v>
                </c:pt>
                <c:pt idx="342">
                  <c:v>2630267.9920000001</c:v>
                </c:pt>
                <c:pt idx="343">
                  <c:v>2691534.804</c:v>
                </c:pt>
                <c:pt idx="344">
                  <c:v>2754228.7030000002</c:v>
                </c:pt>
                <c:pt idx="345">
                  <c:v>2818382.9309999999</c:v>
                </c:pt>
                <c:pt idx="346">
                  <c:v>2884031.503</c:v>
                </c:pt>
                <c:pt idx="347">
                  <c:v>2951209.227</c:v>
                </c:pt>
                <c:pt idx="348">
                  <c:v>3019951.72</c:v>
                </c:pt>
                <c:pt idx="349">
                  <c:v>3090295.4330000002</c:v>
                </c:pt>
                <c:pt idx="350">
                  <c:v>3162277.66</c:v>
                </c:pt>
                <c:pt idx="351">
                  <c:v>3235936.5690000001</c:v>
                </c:pt>
                <c:pt idx="352">
                  <c:v>3311311.2149999999</c:v>
                </c:pt>
                <c:pt idx="353">
                  <c:v>3388441.5610000002</c:v>
                </c:pt>
                <c:pt idx="354">
                  <c:v>3467368.5049999999</c:v>
                </c:pt>
                <c:pt idx="355">
                  <c:v>3548133.892</c:v>
                </c:pt>
                <c:pt idx="356">
                  <c:v>3630780.548</c:v>
                </c:pt>
                <c:pt idx="357">
                  <c:v>3715352.2910000002</c:v>
                </c:pt>
                <c:pt idx="358">
                  <c:v>3801893.963</c:v>
                </c:pt>
                <c:pt idx="359">
                  <c:v>3890451.45</c:v>
                </c:pt>
                <c:pt idx="360">
                  <c:v>3981071.7059999998</c:v>
                </c:pt>
                <c:pt idx="361">
                  <c:v>4073802.7779999999</c:v>
                </c:pt>
                <c:pt idx="362">
                  <c:v>4168693.835</c:v>
                </c:pt>
                <c:pt idx="363">
                  <c:v>4265795.1880000001</c:v>
                </c:pt>
                <c:pt idx="364">
                  <c:v>4365158.3219999997</c:v>
                </c:pt>
                <c:pt idx="365">
                  <c:v>4466835.9220000003</c:v>
                </c:pt>
                <c:pt idx="366">
                  <c:v>4570881.8959999997</c:v>
                </c:pt>
                <c:pt idx="367">
                  <c:v>4677351.4129999997</c:v>
                </c:pt>
                <c:pt idx="368">
                  <c:v>4786300.9230000004</c:v>
                </c:pt>
                <c:pt idx="369">
                  <c:v>4897788.1940000001</c:v>
                </c:pt>
                <c:pt idx="370">
                  <c:v>5011872.3360000001</c:v>
                </c:pt>
                <c:pt idx="371">
                  <c:v>5128613.84</c:v>
                </c:pt>
                <c:pt idx="372">
                  <c:v>5248074.602</c:v>
                </c:pt>
                <c:pt idx="373">
                  <c:v>5370317.9639999997</c:v>
                </c:pt>
                <c:pt idx="374">
                  <c:v>5495408.7390000001</c:v>
                </c:pt>
                <c:pt idx="375">
                  <c:v>5623413.2520000003</c:v>
                </c:pt>
                <c:pt idx="376">
                  <c:v>5754399.3729999997</c:v>
                </c:pt>
                <c:pt idx="377">
                  <c:v>5888436.5539999995</c:v>
                </c:pt>
                <c:pt idx="378">
                  <c:v>6025595.8609999996</c:v>
                </c:pt>
                <c:pt idx="379">
                  <c:v>6165950.0190000003</c:v>
                </c:pt>
                <c:pt idx="380">
                  <c:v>6309573.4450000003</c:v>
                </c:pt>
                <c:pt idx="381">
                  <c:v>6456542.29</c:v>
                </c:pt>
                <c:pt idx="382">
                  <c:v>6606934.4800000004</c:v>
                </c:pt>
                <c:pt idx="383">
                  <c:v>6760829.7539999997</c:v>
                </c:pt>
                <c:pt idx="384">
                  <c:v>6918309.7089999998</c:v>
                </c:pt>
                <c:pt idx="385">
                  <c:v>7079457.8439999996</c:v>
                </c:pt>
                <c:pt idx="386">
                  <c:v>7244359.6009999998</c:v>
                </c:pt>
                <c:pt idx="387">
                  <c:v>7413102.4129999997</c:v>
                </c:pt>
                <c:pt idx="388">
                  <c:v>7585775.75</c:v>
                </c:pt>
                <c:pt idx="389">
                  <c:v>7762471.1660000002</c:v>
                </c:pt>
                <c:pt idx="390">
                  <c:v>7943282.3470000001</c:v>
                </c:pt>
                <c:pt idx="391">
                  <c:v>8128305.1619999995</c:v>
                </c:pt>
                <c:pt idx="392">
                  <c:v>8317637.7110000001</c:v>
                </c:pt>
                <c:pt idx="393">
                  <c:v>8511380.3819999993</c:v>
                </c:pt>
                <c:pt idx="394">
                  <c:v>8709635.9000000004</c:v>
                </c:pt>
                <c:pt idx="395">
                  <c:v>8912509.3809999991</c:v>
                </c:pt>
                <c:pt idx="396">
                  <c:v>9120108.3939999994</c:v>
                </c:pt>
                <c:pt idx="397">
                  <c:v>9332543.0079999994</c:v>
                </c:pt>
                <c:pt idx="398">
                  <c:v>9549925.8599999994</c:v>
                </c:pt>
                <c:pt idx="399">
                  <c:v>9772372.2100000009</c:v>
                </c:pt>
                <c:pt idx="400">
                  <c:v>10000000</c:v>
                </c:pt>
              </c:numCache>
            </c:numRef>
          </c:xVal>
          <c:yVal>
            <c:numRef>
              <c:f>'Measured Data'!$O$20:$O$420</c:f>
              <c:numCache>
                <c:formatCode>0.00000E+00</c:formatCode>
                <c:ptCount val="401"/>
                <c:pt idx="0">
                  <c:v>4.6560146372677299E-5</c:v>
                </c:pt>
                <c:pt idx="1">
                  <c:v>4.6546070406349843E-5</c:v>
                </c:pt>
                <c:pt idx="2">
                  <c:v>4.6554515093423998E-5</c:v>
                </c:pt>
                <c:pt idx="3">
                  <c:v>4.6553223833918915E-5</c:v>
                </c:pt>
                <c:pt idx="4">
                  <c:v>4.6558643382799332E-5</c:v>
                </c:pt>
                <c:pt idx="5">
                  <c:v>4.6536843482879459E-5</c:v>
                </c:pt>
                <c:pt idx="6">
                  <c:v>4.6562894631545236E-5</c:v>
                </c:pt>
                <c:pt idx="7">
                  <c:v>4.6543057194257304E-5</c:v>
                </c:pt>
                <c:pt idx="8">
                  <c:v>4.6570344203767163E-5</c:v>
                </c:pt>
                <c:pt idx="9">
                  <c:v>4.6558927131943196E-5</c:v>
                </c:pt>
                <c:pt idx="10">
                  <c:v>4.6540457575011659E-5</c:v>
                </c:pt>
                <c:pt idx="11">
                  <c:v>4.6548335223015784E-5</c:v>
                </c:pt>
                <c:pt idx="12">
                  <c:v>4.6555638964343991E-5</c:v>
                </c:pt>
                <c:pt idx="13">
                  <c:v>4.655257857294581E-5</c:v>
                </c:pt>
                <c:pt idx="14">
                  <c:v>4.6550507733194132E-5</c:v>
                </c:pt>
                <c:pt idx="15">
                  <c:v>4.6556772389759369E-5</c:v>
                </c:pt>
                <c:pt idx="16">
                  <c:v>4.6558605421743958E-5</c:v>
                </c:pt>
                <c:pt idx="17">
                  <c:v>4.6549677654481511E-5</c:v>
                </c:pt>
                <c:pt idx="18">
                  <c:v>4.6558289499859968E-5</c:v>
                </c:pt>
                <c:pt idx="19">
                  <c:v>4.6557656477459228E-5</c:v>
                </c:pt>
                <c:pt idx="20">
                  <c:v>4.6561545117170814E-5</c:v>
                </c:pt>
                <c:pt idx="21">
                  <c:v>4.6556519170083226E-5</c:v>
                </c:pt>
                <c:pt idx="22">
                  <c:v>4.6555210617170288E-5</c:v>
                </c:pt>
                <c:pt idx="23">
                  <c:v>4.6570223594056623E-5</c:v>
                </c:pt>
                <c:pt idx="24">
                  <c:v>4.6560121175008681E-5</c:v>
                </c:pt>
                <c:pt idx="25">
                  <c:v>4.655955079654255E-5</c:v>
                </c:pt>
                <c:pt idx="26">
                  <c:v>4.6574502407326067E-5</c:v>
                </c:pt>
                <c:pt idx="27">
                  <c:v>4.6556578338090674E-5</c:v>
                </c:pt>
                <c:pt idx="28">
                  <c:v>4.6562418787602503E-5</c:v>
                </c:pt>
                <c:pt idx="29">
                  <c:v>4.6567705897465497E-5</c:v>
                </c:pt>
                <c:pt idx="30">
                  <c:v>4.6570799176866682E-5</c:v>
                </c:pt>
                <c:pt idx="31">
                  <c:v>4.6570044776942391E-5</c:v>
                </c:pt>
                <c:pt idx="32">
                  <c:v>4.6578547687632402E-5</c:v>
                </c:pt>
                <c:pt idx="33">
                  <c:v>4.6578846464185976E-5</c:v>
                </c:pt>
                <c:pt idx="34">
                  <c:v>4.6564463319566317E-5</c:v>
                </c:pt>
                <c:pt idx="35">
                  <c:v>4.6576724356723009E-5</c:v>
                </c:pt>
                <c:pt idx="36">
                  <c:v>4.6568663316444366E-5</c:v>
                </c:pt>
                <c:pt idx="37">
                  <c:v>4.6562688352050679E-5</c:v>
                </c:pt>
                <c:pt idx="38">
                  <c:v>4.6568141416905183E-5</c:v>
                </c:pt>
                <c:pt idx="39">
                  <c:v>4.6571269449668475E-5</c:v>
                </c:pt>
                <c:pt idx="40">
                  <c:v>4.6564510583178069E-5</c:v>
                </c:pt>
                <c:pt idx="41">
                  <c:v>4.6561122472750241E-5</c:v>
                </c:pt>
                <c:pt idx="42">
                  <c:v>4.657400172875343E-5</c:v>
                </c:pt>
                <c:pt idx="43">
                  <c:v>4.6572115209323046E-5</c:v>
                </c:pt>
                <c:pt idx="44">
                  <c:v>4.657019877851334E-5</c:v>
                </c:pt>
                <c:pt idx="45">
                  <c:v>4.6580739578585221E-5</c:v>
                </c:pt>
                <c:pt idx="46">
                  <c:v>4.6581456924366575E-5</c:v>
                </c:pt>
                <c:pt idx="47">
                  <c:v>4.6580100810962677E-5</c:v>
                </c:pt>
                <c:pt idx="48">
                  <c:v>4.6572328807099875E-5</c:v>
                </c:pt>
                <c:pt idx="49">
                  <c:v>4.6576110974749033E-5</c:v>
                </c:pt>
                <c:pt idx="50">
                  <c:v>4.6573862800443642E-5</c:v>
                </c:pt>
                <c:pt idx="51">
                  <c:v>4.6583918086073891E-5</c:v>
                </c:pt>
                <c:pt idx="52">
                  <c:v>4.6582017033991109E-5</c:v>
                </c:pt>
                <c:pt idx="53">
                  <c:v>4.6581092674351788E-5</c:v>
                </c:pt>
                <c:pt idx="54">
                  <c:v>4.6589922019707834E-5</c:v>
                </c:pt>
                <c:pt idx="55">
                  <c:v>4.6586574743309725E-5</c:v>
                </c:pt>
                <c:pt idx="56">
                  <c:v>4.6586211806086509E-5</c:v>
                </c:pt>
                <c:pt idx="57">
                  <c:v>4.6588680478199412E-5</c:v>
                </c:pt>
                <c:pt idx="58">
                  <c:v>4.6595407888880695E-5</c:v>
                </c:pt>
                <c:pt idx="59">
                  <c:v>4.6593713033010978E-5</c:v>
                </c:pt>
                <c:pt idx="60">
                  <c:v>4.6599289477739182E-5</c:v>
                </c:pt>
                <c:pt idx="61">
                  <c:v>4.6596600595210547E-5</c:v>
                </c:pt>
                <c:pt idx="62">
                  <c:v>4.6611988557734408E-5</c:v>
                </c:pt>
                <c:pt idx="63">
                  <c:v>4.661737649158793E-5</c:v>
                </c:pt>
                <c:pt idx="64">
                  <c:v>4.660551659509309E-5</c:v>
                </c:pt>
                <c:pt idx="65">
                  <c:v>4.6609415163988664E-5</c:v>
                </c:pt>
                <c:pt idx="66">
                  <c:v>4.6616062446204311E-5</c:v>
                </c:pt>
                <c:pt idx="67">
                  <c:v>4.6624441592216054E-5</c:v>
                </c:pt>
                <c:pt idx="68">
                  <c:v>4.6620533637405719E-5</c:v>
                </c:pt>
                <c:pt idx="69">
                  <c:v>4.6622696805471127E-5</c:v>
                </c:pt>
                <c:pt idx="70">
                  <c:v>4.6621365570074551E-5</c:v>
                </c:pt>
                <c:pt idx="71">
                  <c:v>4.6627138364387804E-5</c:v>
                </c:pt>
                <c:pt idx="72">
                  <c:v>4.6625982452690837E-5</c:v>
                </c:pt>
                <c:pt idx="73">
                  <c:v>4.663317496622195E-5</c:v>
                </c:pt>
                <c:pt idx="74">
                  <c:v>4.6632448347078332E-5</c:v>
                </c:pt>
                <c:pt idx="75">
                  <c:v>4.6637649180168498E-5</c:v>
                </c:pt>
                <c:pt idx="76">
                  <c:v>4.6633286565023981E-5</c:v>
                </c:pt>
                <c:pt idx="77">
                  <c:v>4.6640731826961696E-5</c:v>
                </c:pt>
                <c:pt idx="78">
                  <c:v>4.6644546555595767E-5</c:v>
                </c:pt>
                <c:pt idx="79">
                  <c:v>4.6639245451082472E-5</c:v>
                </c:pt>
                <c:pt idx="80">
                  <c:v>4.6641044042122864E-5</c:v>
                </c:pt>
                <c:pt idx="81">
                  <c:v>4.6639669203488046E-5</c:v>
                </c:pt>
                <c:pt idx="82">
                  <c:v>4.6635592831416129E-5</c:v>
                </c:pt>
                <c:pt idx="83">
                  <c:v>4.6638040473978142E-5</c:v>
                </c:pt>
                <c:pt idx="84">
                  <c:v>4.6637891805868316E-5</c:v>
                </c:pt>
                <c:pt idx="85">
                  <c:v>4.6640238614074003E-5</c:v>
                </c:pt>
                <c:pt idx="86">
                  <c:v>4.6632713685702933E-5</c:v>
                </c:pt>
                <c:pt idx="87">
                  <c:v>4.6634513449471506E-5</c:v>
                </c:pt>
                <c:pt idx="88">
                  <c:v>4.6630991320523722E-5</c:v>
                </c:pt>
                <c:pt idx="89">
                  <c:v>4.6630955204652198E-5</c:v>
                </c:pt>
                <c:pt idx="90">
                  <c:v>4.6626354063398714E-5</c:v>
                </c:pt>
                <c:pt idx="91">
                  <c:v>4.6620907658090314E-5</c:v>
                </c:pt>
                <c:pt idx="92">
                  <c:v>4.6623135873333747E-5</c:v>
                </c:pt>
                <c:pt idx="93">
                  <c:v>4.6616559238482429E-5</c:v>
                </c:pt>
                <c:pt idx="94">
                  <c:v>4.6616531815093017E-5</c:v>
                </c:pt>
                <c:pt idx="95">
                  <c:v>4.6602354405807468E-5</c:v>
                </c:pt>
                <c:pt idx="96">
                  <c:v>4.660271202821586E-5</c:v>
                </c:pt>
                <c:pt idx="97">
                  <c:v>4.6594754270211531E-5</c:v>
                </c:pt>
                <c:pt idx="98">
                  <c:v>4.6588767622645009E-5</c:v>
                </c:pt>
                <c:pt idx="99">
                  <c:v>4.6587900787693256E-5</c:v>
                </c:pt>
                <c:pt idx="100">
                  <c:v>4.6580409125888954E-5</c:v>
                </c:pt>
                <c:pt idx="101">
                  <c:v>4.6583102941041322E-5</c:v>
                </c:pt>
                <c:pt idx="102">
                  <c:v>4.6576037947667784E-5</c:v>
                </c:pt>
                <c:pt idx="103">
                  <c:v>4.6571765452068163E-5</c:v>
                </c:pt>
                <c:pt idx="104">
                  <c:v>4.6572068184831242E-5</c:v>
                </c:pt>
                <c:pt idx="105">
                  <c:v>4.6566757592222701E-5</c:v>
                </c:pt>
                <c:pt idx="106">
                  <c:v>4.6568895059070797E-5</c:v>
                </c:pt>
                <c:pt idx="107">
                  <c:v>4.6563602607054251E-5</c:v>
                </c:pt>
                <c:pt idx="108">
                  <c:v>4.6559288441522883E-5</c:v>
                </c:pt>
                <c:pt idx="109">
                  <c:v>4.6560640715380085E-5</c:v>
                </c:pt>
                <c:pt idx="110">
                  <c:v>4.6557575821003308E-5</c:v>
                </c:pt>
                <c:pt idx="111">
                  <c:v>4.6549070633596402E-5</c:v>
                </c:pt>
                <c:pt idx="112">
                  <c:v>4.6545989652523467E-5</c:v>
                </c:pt>
                <c:pt idx="113">
                  <c:v>4.6545936668116383E-5</c:v>
                </c:pt>
                <c:pt idx="114">
                  <c:v>4.6545718478906479E-5</c:v>
                </c:pt>
                <c:pt idx="115">
                  <c:v>4.6540604595377491E-5</c:v>
                </c:pt>
                <c:pt idx="116">
                  <c:v>4.6536513218252824E-5</c:v>
                </c:pt>
                <c:pt idx="117">
                  <c:v>4.6535371119216454E-5</c:v>
                </c:pt>
                <c:pt idx="118">
                  <c:v>4.6527236425877469E-5</c:v>
                </c:pt>
                <c:pt idx="119">
                  <c:v>4.6526735451899991E-5</c:v>
                </c:pt>
                <c:pt idx="120">
                  <c:v>4.6520134335435152E-5</c:v>
                </c:pt>
                <c:pt idx="121">
                  <c:v>4.6515864059879762E-5</c:v>
                </c:pt>
                <c:pt idx="122">
                  <c:v>4.6529314695376299E-5</c:v>
                </c:pt>
                <c:pt idx="123">
                  <c:v>4.6511677552180895E-5</c:v>
                </c:pt>
                <c:pt idx="124">
                  <c:v>4.6511328574558799E-5</c:v>
                </c:pt>
                <c:pt idx="125">
                  <c:v>4.6507029875173462E-5</c:v>
                </c:pt>
                <c:pt idx="126">
                  <c:v>4.650870777011025E-5</c:v>
                </c:pt>
                <c:pt idx="127">
                  <c:v>4.6507816213586065E-5</c:v>
                </c:pt>
                <c:pt idx="128">
                  <c:v>4.6507329307825407E-5</c:v>
                </c:pt>
                <c:pt idx="129">
                  <c:v>4.6503230845343883E-5</c:v>
                </c:pt>
                <c:pt idx="130">
                  <c:v>4.6504224203892167E-5</c:v>
                </c:pt>
                <c:pt idx="131">
                  <c:v>4.6503894488792049E-5</c:v>
                </c:pt>
                <c:pt idx="132">
                  <c:v>4.6497206458555308E-5</c:v>
                </c:pt>
                <c:pt idx="133">
                  <c:v>4.6500110722988976E-5</c:v>
                </c:pt>
                <c:pt idx="134">
                  <c:v>4.6499591653174942E-5</c:v>
                </c:pt>
                <c:pt idx="135">
                  <c:v>4.6502570435242671E-5</c:v>
                </c:pt>
                <c:pt idx="136">
                  <c:v>4.6501282750683633E-5</c:v>
                </c:pt>
                <c:pt idx="137">
                  <c:v>4.650741446717306E-5</c:v>
                </c:pt>
                <c:pt idx="138">
                  <c:v>4.6501781974412808E-5</c:v>
                </c:pt>
                <c:pt idx="139">
                  <c:v>4.6499934743469283E-5</c:v>
                </c:pt>
                <c:pt idx="140">
                  <c:v>4.6510454065117164E-5</c:v>
                </c:pt>
                <c:pt idx="141">
                  <c:v>4.6510802225506165E-5</c:v>
                </c:pt>
                <c:pt idx="142">
                  <c:v>4.6514297359540713E-5</c:v>
                </c:pt>
                <c:pt idx="143">
                  <c:v>4.6513918656066115E-5</c:v>
                </c:pt>
                <c:pt idx="144">
                  <c:v>4.6517392495113608E-5</c:v>
                </c:pt>
                <c:pt idx="145">
                  <c:v>4.652128029064786E-5</c:v>
                </c:pt>
                <c:pt idx="146">
                  <c:v>4.6524467078935239E-5</c:v>
                </c:pt>
                <c:pt idx="147">
                  <c:v>4.6529508841606913E-5</c:v>
                </c:pt>
                <c:pt idx="148">
                  <c:v>4.654717899822986E-5</c:v>
                </c:pt>
                <c:pt idx="149">
                  <c:v>4.6544212316035738E-5</c:v>
                </c:pt>
                <c:pt idx="150">
                  <c:v>4.6543285460456337E-5</c:v>
                </c:pt>
                <c:pt idx="151">
                  <c:v>4.6541948867630451E-5</c:v>
                </c:pt>
                <c:pt idx="152">
                  <c:v>4.6539790891472636E-5</c:v>
                </c:pt>
                <c:pt idx="153">
                  <c:v>4.653848533286091E-5</c:v>
                </c:pt>
                <c:pt idx="154">
                  <c:v>4.6535383405707425E-5</c:v>
                </c:pt>
                <c:pt idx="155">
                  <c:v>4.6529999211625213E-5</c:v>
                </c:pt>
                <c:pt idx="156">
                  <c:v>4.6527092973341059E-5</c:v>
                </c:pt>
                <c:pt idx="157">
                  <c:v>4.6524253329081796E-5</c:v>
                </c:pt>
                <c:pt idx="158">
                  <c:v>4.6525040420204672E-5</c:v>
                </c:pt>
                <c:pt idx="159">
                  <c:v>4.6525764158382824E-5</c:v>
                </c:pt>
                <c:pt idx="160">
                  <c:v>4.6526298518675343E-5</c:v>
                </c:pt>
                <c:pt idx="161">
                  <c:v>4.6527699994682515E-5</c:v>
                </c:pt>
                <c:pt idx="162">
                  <c:v>4.6528624564365557E-5</c:v>
                </c:pt>
                <c:pt idx="163">
                  <c:v>4.6528857894478817E-5</c:v>
                </c:pt>
                <c:pt idx="164">
                  <c:v>4.6529053040552745E-5</c:v>
                </c:pt>
                <c:pt idx="165">
                  <c:v>4.6528639835133415E-5</c:v>
                </c:pt>
                <c:pt idx="166">
                  <c:v>4.6529541324995674E-5</c:v>
                </c:pt>
                <c:pt idx="167">
                  <c:v>4.6528401626094163E-5</c:v>
                </c:pt>
                <c:pt idx="168">
                  <c:v>4.6529480665909359E-5</c:v>
                </c:pt>
                <c:pt idx="169">
                  <c:v>4.6529140658080867E-5</c:v>
                </c:pt>
                <c:pt idx="170">
                  <c:v>4.6558773351743379E-5</c:v>
                </c:pt>
                <c:pt idx="171">
                  <c:v>4.655849063792506E-5</c:v>
                </c:pt>
                <c:pt idx="172">
                  <c:v>4.6558988772723431E-5</c:v>
                </c:pt>
                <c:pt idx="173">
                  <c:v>4.656025204772699E-5</c:v>
                </c:pt>
                <c:pt idx="174">
                  <c:v>4.6529689643602467E-5</c:v>
                </c:pt>
                <c:pt idx="175">
                  <c:v>4.6530238751053429E-5</c:v>
                </c:pt>
                <c:pt idx="176">
                  <c:v>4.6530451339005656E-5</c:v>
                </c:pt>
                <c:pt idx="177">
                  <c:v>4.6529511175953198E-5</c:v>
                </c:pt>
                <c:pt idx="178">
                  <c:v>4.6563023233717821E-5</c:v>
                </c:pt>
                <c:pt idx="179">
                  <c:v>4.6565018698910447E-5</c:v>
                </c:pt>
                <c:pt idx="180">
                  <c:v>4.6565575279045265E-5</c:v>
                </c:pt>
                <c:pt idx="181">
                  <c:v>4.6565621794513982E-5</c:v>
                </c:pt>
                <c:pt idx="182">
                  <c:v>4.6534133359021118E-5</c:v>
                </c:pt>
                <c:pt idx="183">
                  <c:v>4.653426433329762E-5</c:v>
                </c:pt>
                <c:pt idx="184">
                  <c:v>4.6535551600639514E-5</c:v>
                </c:pt>
                <c:pt idx="185">
                  <c:v>4.653584117013386E-5</c:v>
                </c:pt>
                <c:pt idx="186">
                  <c:v>4.6536389398805264E-5</c:v>
                </c:pt>
                <c:pt idx="187">
                  <c:v>4.6537476337076538E-5</c:v>
                </c:pt>
                <c:pt idx="188">
                  <c:v>4.6570396276685473E-5</c:v>
                </c:pt>
                <c:pt idx="189">
                  <c:v>4.65713628454743E-5</c:v>
                </c:pt>
                <c:pt idx="190">
                  <c:v>4.6571612651954774E-5</c:v>
                </c:pt>
                <c:pt idx="191">
                  <c:v>4.6573571115648578E-5</c:v>
                </c:pt>
                <c:pt idx="192">
                  <c:v>4.6574459533307563E-5</c:v>
                </c:pt>
                <c:pt idx="193">
                  <c:v>4.6541239472303458E-5</c:v>
                </c:pt>
                <c:pt idx="194">
                  <c:v>4.6542963101323596E-5</c:v>
                </c:pt>
                <c:pt idx="195">
                  <c:v>4.6543715897985917E-5</c:v>
                </c:pt>
                <c:pt idx="196">
                  <c:v>4.6544904027181728E-5</c:v>
                </c:pt>
                <c:pt idx="197">
                  <c:v>4.654580156285626E-5</c:v>
                </c:pt>
                <c:pt idx="198">
                  <c:v>4.6547537855369997E-5</c:v>
                </c:pt>
                <c:pt idx="199">
                  <c:v>4.654885361028203E-5</c:v>
                </c:pt>
                <c:pt idx="200">
                  <c:v>4.6585767932841959E-5</c:v>
                </c:pt>
                <c:pt idx="201">
                  <c:v>4.6584957525930846E-5</c:v>
                </c:pt>
                <c:pt idx="202">
                  <c:v>4.6587254839651504E-5</c:v>
                </c:pt>
                <c:pt idx="203">
                  <c:v>4.6588782940571928E-5</c:v>
                </c:pt>
                <c:pt idx="204">
                  <c:v>4.6591219757555864E-5</c:v>
                </c:pt>
                <c:pt idx="205">
                  <c:v>4.6561490382032626E-5</c:v>
                </c:pt>
                <c:pt idx="206">
                  <c:v>4.656382505560372E-5</c:v>
                </c:pt>
                <c:pt idx="207">
                  <c:v>4.6566709431891651E-5</c:v>
                </c:pt>
                <c:pt idx="208">
                  <c:v>4.6569420040121955E-5</c:v>
                </c:pt>
                <c:pt idx="209">
                  <c:v>4.6572067037859863E-5</c:v>
                </c:pt>
                <c:pt idx="210">
                  <c:v>4.6575499472431643E-5</c:v>
                </c:pt>
                <c:pt idx="211">
                  <c:v>4.6579097492188824E-5</c:v>
                </c:pt>
                <c:pt idx="212">
                  <c:v>4.6582189569991759E-5</c:v>
                </c:pt>
                <c:pt idx="213">
                  <c:v>4.6586594576162479E-5</c:v>
                </c:pt>
                <c:pt idx="214">
                  <c:v>4.6590180692281686E-5</c:v>
                </c:pt>
                <c:pt idx="215">
                  <c:v>4.6594372848324434E-5</c:v>
                </c:pt>
                <c:pt idx="216">
                  <c:v>4.6598327571651672E-5</c:v>
                </c:pt>
                <c:pt idx="217">
                  <c:v>4.6603256481452166E-5</c:v>
                </c:pt>
                <c:pt idx="218">
                  <c:v>4.6635016184358402E-5</c:v>
                </c:pt>
                <c:pt idx="219">
                  <c:v>4.663943797131217E-5</c:v>
                </c:pt>
                <c:pt idx="220">
                  <c:v>4.6644201300415623E-5</c:v>
                </c:pt>
                <c:pt idx="221">
                  <c:v>4.6649508303169859E-5</c:v>
                </c:pt>
                <c:pt idx="222">
                  <c:v>4.6629982926488822E-5</c:v>
                </c:pt>
                <c:pt idx="223">
                  <c:v>4.6636119809133614E-5</c:v>
                </c:pt>
                <c:pt idx="224">
                  <c:v>4.6643067252569562E-5</c:v>
                </c:pt>
                <c:pt idx="225">
                  <c:v>4.6649715733550545E-5</c:v>
                </c:pt>
                <c:pt idx="226">
                  <c:v>4.6656996312270615E-5</c:v>
                </c:pt>
                <c:pt idx="227">
                  <c:v>4.6664289178822699E-5</c:v>
                </c:pt>
                <c:pt idx="228">
                  <c:v>4.6672795045402766E-5</c:v>
                </c:pt>
                <c:pt idx="229">
                  <c:v>4.6680495331586044E-5</c:v>
                </c:pt>
                <c:pt idx="230">
                  <c:v>4.6690852829905147E-5</c:v>
                </c:pt>
                <c:pt idx="231">
                  <c:v>4.6720329062822231E-5</c:v>
                </c:pt>
                <c:pt idx="232">
                  <c:v>4.672962523940677E-5</c:v>
                </c:pt>
                <c:pt idx="233">
                  <c:v>4.6739687570828432E-5</c:v>
                </c:pt>
                <c:pt idx="234">
                  <c:v>4.6749659917838808E-5</c:v>
                </c:pt>
                <c:pt idx="235">
                  <c:v>4.6743540412145897E-5</c:v>
                </c:pt>
                <c:pt idx="236">
                  <c:v>4.6755240252852262E-5</c:v>
                </c:pt>
                <c:pt idx="237">
                  <c:v>4.676893056157327E-5</c:v>
                </c:pt>
                <c:pt idx="238">
                  <c:v>4.6782708081670792E-5</c:v>
                </c:pt>
                <c:pt idx="239">
                  <c:v>4.6797633902729684E-5</c:v>
                </c:pt>
                <c:pt idx="240">
                  <c:v>4.6813028242050219E-5</c:v>
                </c:pt>
                <c:pt idx="241">
                  <c:v>4.6829548542907171E-5</c:v>
                </c:pt>
                <c:pt idx="242">
                  <c:v>4.6846893384566512E-5</c:v>
                </c:pt>
                <c:pt idx="243">
                  <c:v>4.6865250524030956E-5</c:v>
                </c:pt>
                <c:pt idx="244">
                  <c:v>4.6884382039305173E-5</c:v>
                </c:pt>
                <c:pt idx="245">
                  <c:v>4.6905344910801877E-5</c:v>
                </c:pt>
                <c:pt idx="246">
                  <c:v>4.6926887342394242E-5</c:v>
                </c:pt>
                <c:pt idx="247">
                  <c:v>4.6960414287083837E-5</c:v>
                </c:pt>
                <c:pt idx="248">
                  <c:v>4.6983929837170599E-5</c:v>
                </c:pt>
                <c:pt idx="249">
                  <c:v>4.7008819541594542E-5</c:v>
                </c:pt>
                <c:pt idx="250">
                  <c:v>4.7034818273861786E-5</c:v>
                </c:pt>
                <c:pt idx="251">
                  <c:v>4.706227445943286E-5</c:v>
                </c:pt>
                <c:pt idx="252">
                  <c:v>4.7084544875727232E-5</c:v>
                </c:pt>
                <c:pt idx="253">
                  <c:v>4.7115630776729242E-5</c:v>
                </c:pt>
                <c:pt idx="254">
                  <c:v>4.7148306107107879E-5</c:v>
                </c:pt>
                <c:pt idx="255">
                  <c:v>4.7183785250111841E-5</c:v>
                </c:pt>
                <c:pt idx="256">
                  <c:v>4.722039469527577E-5</c:v>
                </c:pt>
                <c:pt idx="257">
                  <c:v>4.7258717499767378E-5</c:v>
                </c:pt>
                <c:pt idx="258">
                  <c:v>4.7300141564403793E-5</c:v>
                </c:pt>
                <c:pt idx="259">
                  <c:v>4.7343385608961595E-5</c:v>
                </c:pt>
                <c:pt idx="260">
                  <c:v>4.7388959570160128E-5</c:v>
                </c:pt>
                <c:pt idx="261">
                  <c:v>4.7436822751741815E-5</c:v>
                </c:pt>
                <c:pt idx="262">
                  <c:v>4.74877352751839E-5</c:v>
                </c:pt>
                <c:pt idx="263">
                  <c:v>4.7540848303724028E-5</c:v>
                </c:pt>
                <c:pt idx="264">
                  <c:v>4.7596814782128929E-5</c:v>
                </c:pt>
                <c:pt idx="265">
                  <c:v>4.7656693378491111E-5</c:v>
                </c:pt>
                <c:pt idx="266">
                  <c:v>4.7719754933311287E-5</c:v>
                </c:pt>
                <c:pt idx="267">
                  <c:v>4.7787213724008111E-5</c:v>
                </c:pt>
                <c:pt idx="268">
                  <c:v>4.7855140959648117E-5</c:v>
                </c:pt>
                <c:pt idx="269">
                  <c:v>4.792803957914065E-5</c:v>
                </c:pt>
                <c:pt idx="270">
                  <c:v>4.8008282853423164E-5</c:v>
                </c:pt>
                <c:pt idx="271">
                  <c:v>4.8090535871627164E-5</c:v>
                </c:pt>
                <c:pt idx="272">
                  <c:v>4.8176283798553872E-5</c:v>
                </c:pt>
                <c:pt idx="273">
                  <c:v>4.8269101451764573E-5</c:v>
                </c:pt>
                <c:pt idx="274">
                  <c:v>4.8365150174809784E-5</c:v>
                </c:pt>
                <c:pt idx="275">
                  <c:v>4.8468026034616307E-5</c:v>
                </c:pt>
                <c:pt idx="276">
                  <c:v>4.8576029734335163E-5</c:v>
                </c:pt>
                <c:pt idx="277">
                  <c:v>4.8691563729167376E-5</c:v>
                </c:pt>
                <c:pt idx="278">
                  <c:v>4.8806437896114036E-5</c:v>
                </c:pt>
                <c:pt idx="279">
                  <c:v>4.8933236050428086E-5</c:v>
                </c:pt>
                <c:pt idx="280">
                  <c:v>4.9067832882333898E-5</c:v>
                </c:pt>
                <c:pt idx="281">
                  <c:v>4.921087398168017E-5</c:v>
                </c:pt>
                <c:pt idx="282">
                  <c:v>4.9369208819754783E-5</c:v>
                </c:pt>
                <c:pt idx="283">
                  <c:v>4.9526826152538246E-5</c:v>
                </c:pt>
                <c:pt idx="284">
                  <c:v>4.9696539602124966E-5</c:v>
                </c:pt>
                <c:pt idx="285">
                  <c:v>4.9876473562614478E-5</c:v>
                </c:pt>
                <c:pt idx="286">
                  <c:v>5.0065726976379488E-5</c:v>
                </c:pt>
                <c:pt idx="287">
                  <c:v>5.0266666993580555E-5</c:v>
                </c:pt>
                <c:pt idx="288">
                  <c:v>5.0479102974678503E-5</c:v>
                </c:pt>
                <c:pt idx="289">
                  <c:v>5.0705648269171074E-5</c:v>
                </c:pt>
                <c:pt idx="290">
                  <c:v>5.0944780885493609E-5</c:v>
                </c:pt>
                <c:pt idx="291">
                  <c:v>5.1199817516989355E-5</c:v>
                </c:pt>
                <c:pt idx="292">
                  <c:v>5.1468876861759373E-5</c:v>
                </c:pt>
                <c:pt idx="293">
                  <c:v>5.1753165331521542E-5</c:v>
                </c:pt>
                <c:pt idx="294">
                  <c:v>5.205800918078666E-5</c:v>
                </c:pt>
                <c:pt idx="295">
                  <c:v>5.2381918862006542E-5</c:v>
                </c:pt>
                <c:pt idx="296">
                  <c:v>5.2711389651001125E-5</c:v>
                </c:pt>
                <c:pt idx="297">
                  <c:v>5.3075633361354529E-5</c:v>
                </c:pt>
                <c:pt idx="298">
                  <c:v>5.3464972736416063E-5</c:v>
                </c:pt>
                <c:pt idx="299">
                  <c:v>5.3879891269292605E-5</c:v>
                </c:pt>
                <c:pt idx="300">
                  <c:v>5.434297822183548E-5</c:v>
                </c:pt>
                <c:pt idx="301">
                  <c:v>5.4810501955727992E-5</c:v>
                </c:pt>
                <c:pt idx="302">
                  <c:v>5.5315716009084205E-5</c:v>
                </c:pt>
                <c:pt idx="303">
                  <c:v>5.5852276572702918E-5</c:v>
                </c:pt>
                <c:pt idx="304">
                  <c:v>5.6431535706551773E-5</c:v>
                </c:pt>
                <c:pt idx="305">
                  <c:v>5.7050111407624822E-5</c:v>
                </c:pt>
                <c:pt idx="306">
                  <c:v>5.7711544904871655E-5</c:v>
                </c:pt>
                <c:pt idx="307">
                  <c:v>5.8425629781756019E-5</c:v>
                </c:pt>
                <c:pt idx="308">
                  <c:v>5.9192132448012463E-5</c:v>
                </c:pt>
                <c:pt idx="309">
                  <c:v>6.0014045642901092E-5</c:v>
                </c:pt>
                <c:pt idx="310">
                  <c:v>6.0964231276740504E-5</c:v>
                </c:pt>
                <c:pt idx="311">
                  <c:v>6.1924524337655107E-5</c:v>
                </c:pt>
                <c:pt idx="312">
                  <c:v>6.296416072044119E-5</c:v>
                </c:pt>
                <c:pt idx="313">
                  <c:v>6.4092121587968381E-5</c:v>
                </c:pt>
                <c:pt idx="314">
                  <c:v>6.5313030661178243E-5</c:v>
                </c:pt>
                <c:pt idx="315">
                  <c:v>6.6648953792581065E-5</c:v>
                </c:pt>
                <c:pt idx="316">
                  <c:v>6.8106519714856994E-5</c:v>
                </c:pt>
                <c:pt idx="317">
                  <c:v>6.9701682029545811E-5</c:v>
                </c:pt>
                <c:pt idx="318">
                  <c:v>7.1453800679023498E-5</c:v>
                </c:pt>
                <c:pt idx="319">
                  <c:v>7.3384910462139058E-5</c:v>
                </c:pt>
                <c:pt idx="320">
                  <c:v>7.5523677295248764E-5</c:v>
                </c:pt>
                <c:pt idx="321">
                  <c:v>7.7898044819023186E-5</c:v>
                </c:pt>
                <c:pt idx="322">
                  <c:v>8.0550951950283513E-5</c:v>
                </c:pt>
                <c:pt idx="323">
                  <c:v>8.3528627745973561E-5</c:v>
                </c:pt>
                <c:pt idx="324">
                  <c:v>8.6890540589135579E-5</c:v>
                </c:pt>
                <c:pt idx="325">
                  <c:v>9.0712580299543439E-5</c:v>
                </c:pt>
                <c:pt idx="326">
                  <c:v>9.5090746465441975E-5</c:v>
                </c:pt>
                <c:pt idx="327">
                  <c:v>1.001481353853625E-4</c:v>
                </c:pt>
                <c:pt idx="328">
                  <c:v>1.0604528907867042E-4</c:v>
                </c:pt>
                <c:pt idx="329">
                  <c:v>1.1301884008507965E-4</c:v>
                </c:pt>
                <c:pt idx="330">
                  <c:v>1.2136410888233805E-4</c:v>
                </c:pt>
                <c:pt idx="331">
                  <c:v>1.3152419855068536E-4</c:v>
                </c:pt>
                <c:pt idx="332">
                  <c:v>1.4413951864520588E-4</c:v>
                </c:pt>
                <c:pt idx="333">
                  <c:v>1.6021146224715416E-4</c:v>
                </c:pt>
                <c:pt idx="334">
                  <c:v>1.813146754870745E-4</c:v>
                </c:pt>
                <c:pt idx="335">
                  <c:v>2.1019034994725007E-4</c:v>
                </c:pt>
                <c:pt idx="336">
                  <c:v>2.5183673842221066E-4</c:v>
                </c:pt>
                <c:pt idx="337">
                  <c:v>3.1645678779358314E-4</c:v>
                </c:pt>
                <c:pt idx="338">
                  <c:v>4.2686131974629059E-4</c:v>
                </c:pt>
                <c:pt idx="339">
                  <c:v>6.2378213742191426E-4</c:v>
                </c:pt>
                <c:pt idx="340">
                  <c:v>3.8138666051580855E-4</c:v>
                </c:pt>
                <c:pt idx="341">
                  <c:v>-6.6296933528244126E-4</c:v>
                </c:pt>
                <c:pt idx="342">
                  <c:v>-4.5273793758069558E-4</c:v>
                </c:pt>
                <c:pt idx="343">
                  <c:v>-3.0937980379435218E-4</c:v>
                </c:pt>
                <c:pt idx="344">
                  <c:v>-2.2899821302326692E-4</c:v>
                </c:pt>
                <c:pt idx="345">
                  <c:v>-1.7921232834537502E-4</c:v>
                </c:pt>
                <c:pt idx="346">
                  <c:v>-1.4571280240293505E-4</c:v>
                </c:pt>
                <c:pt idx="347">
                  <c:v>-1.2171294562980305E-4</c:v>
                </c:pt>
                <c:pt idx="348">
                  <c:v>-1.0373245026656754E-4</c:v>
                </c:pt>
                <c:pt idx="349">
                  <c:v>-8.9790427679693668E-5</c:v>
                </c:pt>
                <c:pt idx="350">
                  <c:v>-7.8682566584640224E-5</c:v>
                </c:pt>
                <c:pt idx="351">
                  <c:v>-6.9636031475999686E-5</c:v>
                </c:pt>
                <c:pt idx="352">
                  <c:v>-6.2130656572716256E-5</c:v>
                </c:pt>
                <c:pt idx="353">
                  <c:v>-5.5816067731268174E-5</c:v>
                </c:pt>
                <c:pt idx="354">
                  <c:v>-5.0432774058335964E-5</c:v>
                </c:pt>
                <c:pt idx="355">
                  <c:v>-4.5794981695586179E-5</c:v>
                </c:pt>
                <c:pt idx="356">
                  <c:v>-4.1762400844621084E-5</c:v>
                </c:pt>
                <c:pt idx="357">
                  <c:v>-3.8226694109859314E-5</c:v>
                </c:pt>
                <c:pt idx="358">
                  <c:v>-3.5104938859705896E-5</c:v>
                </c:pt>
                <c:pt idx="359">
                  <c:v>-3.2331427418432976E-5</c:v>
                </c:pt>
                <c:pt idx="360">
                  <c:v>-2.985302277219389E-5</c:v>
                </c:pt>
                <c:pt idx="361">
                  <c:v>-2.7627633535839456E-5</c:v>
                </c:pt>
                <c:pt idx="362">
                  <c:v>-2.5620666678118149E-5</c:v>
                </c:pt>
                <c:pt idx="363">
                  <c:v>-2.3803139278218653E-5</c:v>
                </c:pt>
                <c:pt idx="364">
                  <c:v>-2.2151085470032173E-5</c:v>
                </c:pt>
                <c:pt idx="365">
                  <c:v>-2.0644514131392646E-5</c:v>
                </c:pt>
                <c:pt idx="366">
                  <c:v>-1.9266266359682183E-5</c:v>
                </c:pt>
                <c:pt idx="367">
                  <c:v>-1.8002371069857809E-5</c:v>
                </c:pt>
                <c:pt idx="368">
                  <c:v>-1.6839574872688355E-5</c:v>
                </c:pt>
                <c:pt idx="369">
                  <c:v>-1.5767906329013616E-5</c:v>
                </c:pt>
                <c:pt idx="370">
                  <c:v>-1.477820313720527E-5</c:v>
                </c:pt>
                <c:pt idx="371">
                  <c:v>-1.3861909978992583E-5</c:v>
                </c:pt>
                <c:pt idx="372">
                  <c:v>-1.3011962909171094E-5</c:v>
                </c:pt>
                <c:pt idx="373">
                  <c:v>-1.2222527355912845E-5</c:v>
                </c:pt>
                <c:pt idx="374">
                  <c:v>-1.1487695666761107E-5</c:v>
                </c:pt>
                <c:pt idx="375">
                  <c:v>-1.0803008885174026E-5</c:v>
                </c:pt>
                <c:pt idx="376">
                  <c:v>-1.0164051890313521E-5</c:v>
                </c:pt>
                <c:pt idx="377">
                  <c:v>-9.5646682513120031E-6</c:v>
                </c:pt>
                <c:pt idx="378">
                  <c:v>-9.0064597492405867E-6</c:v>
                </c:pt>
                <c:pt idx="379">
                  <c:v>-8.4843014263151709E-6</c:v>
                </c:pt>
                <c:pt idx="380">
                  <c:v>-7.9948411456307665E-6</c:v>
                </c:pt>
                <c:pt idx="381">
                  <c:v>-7.5354716199604402E-6</c:v>
                </c:pt>
                <c:pt idx="382">
                  <c:v>-7.1034532534588102E-6</c:v>
                </c:pt>
                <c:pt idx="383">
                  <c:v>-6.6980774853479118E-6</c:v>
                </c:pt>
                <c:pt idx="384">
                  <c:v>-6.316515971530069E-6</c:v>
                </c:pt>
                <c:pt idx="385">
                  <c:v>-5.9568899156572658E-6</c:v>
                </c:pt>
                <c:pt idx="386">
                  <c:v>-5.618215066361108E-6</c:v>
                </c:pt>
                <c:pt idx="387">
                  <c:v>-5.2992114445468551E-6</c:v>
                </c:pt>
                <c:pt idx="388">
                  <c:v>-4.9980164703645571E-6</c:v>
                </c:pt>
                <c:pt idx="389">
                  <c:v>-4.7136843114486266E-6</c:v>
                </c:pt>
                <c:pt idx="390">
                  <c:v>-4.4450544500001344E-6</c:v>
                </c:pt>
                <c:pt idx="391">
                  <c:v>-4.1912049011069596E-6</c:v>
                </c:pt>
                <c:pt idx="392">
                  <c:v>-3.9510410683412876E-6</c:v>
                </c:pt>
                <c:pt idx="393">
                  <c:v>-3.7237197114999312E-6</c:v>
                </c:pt>
                <c:pt idx="394">
                  <c:v>-3.5085985009943796E-6</c:v>
                </c:pt>
                <c:pt idx="395">
                  <c:v>-3.3049619602939261E-6</c:v>
                </c:pt>
                <c:pt idx="396">
                  <c:v>-3.1119476575159076E-6</c:v>
                </c:pt>
                <c:pt idx="397">
                  <c:v>-2.9290825094210859E-6</c:v>
                </c:pt>
                <c:pt idx="398">
                  <c:v>-2.7556240692692462E-6</c:v>
                </c:pt>
                <c:pt idx="399">
                  <c:v>-2.5910979468471566E-6</c:v>
                </c:pt>
                <c:pt idx="400">
                  <c:v>-2.4351101099975392E-6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2FD-4329-BC2E-1F2BFC96CF13}"/>
            </c:ext>
          </c:extLst>
        </c:ser>
        <c:ser>
          <c:idx val="1"/>
          <c:order val="1"/>
          <c:tx>
            <c:v>Lsc, H</c:v>
          </c:tx>
          <c:marker>
            <c:symbol val="none"/>
          </c:marker>
          <c:xVal>
            <c:numRef>
              <c:f>'Measured Data'!$B$20:$B$420</c:f>
              <c:numCache>
                <c:formatCode>General</c:formatCode>
                <c:ptCount val="401"/>
                <c:pt idx="0">
                  <c:v>1000</c:v>
                </c:pt>
                <c:pt idx="1">
                  <c:v>1023.293</c:v>
                </c:pt>
                <c:pt idx="2">
                  <c:v>1047.1289999999999</c:v>
                </c:pt>
                <c:pt idx="3">
                  <c:v>1071.519</c:v>
                </c:pt>
                <c:pt idx="4">
                  <c:v>1096.4780000000001</c:v>
                </c:pt>
                <c:pt idx="5">
                  <c:v>1122.018</c:v>
                </c:pt>
                <c:pt idx="6">
                  <c:v>1148.154</c:v>
                </c:pt>
                <c:pt idx="7">
                  <c:v>1174.8979999999999</c:v>
                </c:pt>
                <c:pt idx="8">
                  <c:v>1202.2639999999999</c:v>
                </c:pt>
                <c:pt idx="9">
                  <c:v>1230.269</c:v>
                </c:pt>
                <c:pt idx="10">
                  <c:v>1258.925</c:v>
                </c:pt>
                <c:pt idx="11">
                  <c:v>1288.25</c:v>
                </c:pt>
                <c:pt idx="12">
                  <c:v>1318.2570000000001</c:v>
                </c:pt>
                <c:pt idx="13">
                  <c:v>1348.963</c:v>
                </c:pt>
                <c:pt idx="14">
                  <c:v>1380.384</c:v>
                </c:pt>
                <c:pt idx="15">
                  <c:v>1412.538</c:v>
                </c:pt>
                <c:pt idx="16">
                  <c:v>1445.44</c:v>
                </c:pt>
                <c:pt idx="17">
                  <c:v>1479.1079999999999</c:v>
                </c:pt>
                <c:pt idx="18">
                  <c:v>1513.5609999999999</c:v>
                </c:pt>
                <c:pt idx="19">
                  <c:v>1548.817</c:v>
                </c:pt>
                <c:pt idx="20">
                  <c:v>1584.893</c:v>
                </c:pt>
                <c:pt idx="21">
                  <c:v>1621.81</c:v>
                </c:pt>
                <c:pt idx="22">
                  <c:v>1659.587</c:v>
                </c:pt>
                <c:pt idx="23">
                  <c:v>1698.2439999999999</c:v>
                </c:pt>
                <c:pt idx="24">
                  <c:v>1737.8009999999999</c:v>
                </c:pt>
                <c:pt idx="25">
                  <c:v>1778.279</c:v>
                </c:pt>
                <c:pt idx="26">
                  <c:v>1819.701</c:v>
                </c:pt>
                <c:pt idx="27">
                  <c:v>1862.087</c:v>
                </c:pt>
                <c:pt idx="28">
                  <c:v>1905.461</c:v>
                </c:pt>
                <c:pt idx="29">
                  <c:v>1949.845</c:v>
                </c:pt>
                <c:pt idx="30">
                  <c:v>1995.2619999999999</c:v>
                </c:pt>
                <c:pt idx="31">
                  <c:v>2041.7380000000001</c:v>
                </c:pt>
                <c:pt idx="32">
                  <c:v>2089.2959999999998</c:v>
                </c:pt>
                <c:pt idx="33">
                  <c:v>2137.962</c:v>
                </c:pt>
                <c:pt idx="34">
                  <c:v>2187.7620000000002</c:v>
                </c:pt>
                <c:pt idx="35">
                  <c:v>2238.721</c:v>
                </c:pt>
                <c:pt idx="36">
                  <c:v>2290.8679999999999</c:v>
                </c:pt>
                <c:pt idx="37">
                  <c:v>2344.2289999999998</c:v>
                </c:pt>
                <c:pt idx="38">
                  <c:v>2398.8330000000001</c:v>
                </c:pt>
                <c:pt idx="39">
                  <c:v>2454.7089999999998</c:v>
                </c:pt>
                <c:pt idx="40">
                  <c:v>2511.886</c:v>
                </c:pt>
                <c:pt idx="41">
                  <c:v>2570.3960000000002</c:v>
                </c:pt>
                <c:pt idx="42">
                  <c:v>2630.268</c:v>
                </c:pt>
                <c:pt idx="43">
                  <c:v>2691.5349999999999</c:v>
                </c:pt>
                <c:pt idx="44">
                  <c:v>2754.2289999999998</c:v>
                </c:pt>
                <c:pt idx="45">
                  <c:v>2818.3829999999998</c:v>
                </c:pt>
                <c:pt idx="46">
                  <c:v>2884.0320000000002</c:v>
                </c:pt>
                <c:pt idx="47">
                  <c:v>2951.2089999999998</c:v>
                </c:pt>
                <c:pt idx="48">
                  <c:v>3019.9520000000002</c:v>
                </c:pt>
                <c:pt idx="49">
                  <c:v>3090.2950000000001</c:v>
                </c:pt>
                <c:pt idx="50">
                  <c:v>3162.2779999999998</c:v>
                </c:pt>
                <c:pt idx="51">
                  <c:v>3235.9369999999999</c:v>
                </c:pt>
                <c:pt idx="52">
                  <c:v>3311.3110000000001</c:v>
                </c:pt>
                <c:pt idx="53">
                  <c:v>3388.442</c:v>
                </c:pt>
                <c:pt idx="54">
                  <c:v>3467.3690000000001</c:v>
                </c:pt>
                <c:pt idx="55">
                  <c:v>3548.134</c:v>
                </c:pt>
                <c:pt idx="56">
                  <c:v>3630.7809999999999</c:v>
                </c:pt>
                <c:pt idx="57">
                  <c:v>3715.3519999999999</c:v>
                </c:pt>
                <c:pt idx="58">
                  <c:v>3801.8939999999998</c:v>
                </c:pt>
                <c:pt idx="59">
                  <c:v>3890.451</c:v>
                </c:pt>
                <c:pt idx="60">
                  <c:v>3981.0720000000001</c:v>
                </c:pt>
                <c:pt idx="61">
                  <c:v>4073.8029999999999</c:v>
                </c:pt>
                <c:pt idx="62">
                  <c:v>4168.6940000000004</c:v>
                </c:pt>
                <c:pt idx="63">
                  <c:v>4265.7950000000001</c:v>
                </c:pt>
                <c:pt idx="64">
                  <c:v>4365.1580000000004</c:v>
                </c:pt>
                <c:pt idx="65">
                  <c:v>4466.8360000000002</c:v>
                </c:pt>
                <c:pt idx="66">
                  <c:v>4570.8819999999996</c:v>
                </c:pt>
                <c:pt idx="67">
                  <c:v>4677.3509999999997</c:v>
                </c:pt>
                <c:pt idx="68">
                  <c:v>4786.3010000000004</c:v>
                </c:pt>
                <c:pt idx="69">
                  <c:v>4897.7879999999996</c:v>
                </c:pt>
                <c:pt idx="70">
                  <c:v>5011.8720000000003</c:v>
                </c:pt>
                <c:pt idx="71">
                  <c:v>5128.6139999999996</c:v>
                </c:pt>
                <c:pt idx="72">
                  <c:v>5248.0749999999998</c:v>
                </c:pt>
                <c:pt idx="73">
                  <c:v>5370.3180000000002</c:v>
                </c:pt>
                <c:pt idx="74">
                  <c:v>5495.4089999999997</c:v>
                </c:pt>
                <c:pt idx="75">
                  <c:v>5623.4129999999996</c:v>
                </c:pt>
                <c:pt idx="76">
                  <c:v>5754.3990000000003</c:v>
                </c:pt>
                <c:pt idx="77">
                  <c:v>5888.4369999999999</c:v>
                </c:pt>
                <c:pt idx="78">
                  <c:v>6025.5959999999995</c:v>
                </c:pt>
                <c:pt idx="79">
                  <c:v>6165.95</c:v>
                </c:pt>
                <c:pt idx="80">
                  <c:v>6309.5730000000003</c:v>
                </c:pt>
                <c:pt idx="81">
                  <c:v>6456.5420000000004</c:v>
                </c:pt>
                <c:pt idx="82">
                  <c:v>6606.9340000000002</c:v>
                </c:pt>
                <c:pt idx="83">
                  <c:v>6760.83</c:v>
                </c:pt>
                <c:pt idx="84">
                  <c:v>6918.31</c:v>
                </c:pt>
                <c:pt idx="85">
                  <c:v>7079.4579999999996</c:v>
                </c:pt>
                <c:pt idx="86">
                  <c:v>7244.36</c:v>
                </c:pt>
                <c:pt idx="87">
                  <c:v>7413.1019999999999</c:v>
                </c:pt>
                <c:pt idx="88">
                  <c:v>7585.7759999999998</c:v>
                </c:pt>
                <c:pt idx="89">
                  <c:v>7762.4709999999995</c:v>
                </c:pt>
                <c:pt idx="90">
                  <c:v>7943.2820000000002</c:v>
                </c:pt>
                <c:pt idx="91">
                  <c:v>8128.3050000000003</c:v>
                </c:pt>
                <c:pt idx="92">
                  <c:v>8317.6380000000008</c:v>
                </c:pt>
                <c:pt idx="93">
                  <c:v>8511.3799999999992</c:v>
                </c:pt>
                <c:pt idx="94">
                  <c:v>8709.6360000000004</c:v>
                </c:pt>
                <c:pt idx="95">
                  <c:v>8912.509</c:v>
                </c:pt>
                <c:pt idx="96">
                  <c:v>9120.1080000000002</c:v>
                </c:pt>
                <c:pt idx="97">
                  <c:v>9332.5429999999997</c:v>
                </c:pt>
                <c:pt idx="98">
                  <c:v>9549.9259999999995</c:v>
                </c:pt>
                <c:pt idx="99">
                  <c:v>9772.3719999999994</c:v>
                </c:pt>
                <c:pt idx="100">
                  <c:v>10000</c:v>
                </c:pt>
                <c:pt idx="101">
                  <c:v>10232.93</c:v>
                </c:pt>
                <c:pt idx="102">
                  <c:v>10471.285</c:v>
                </c:pt>
                <c:pt idx="103">
                  <c:v>10715.192999999999</c:v>
                </c:pt>
                <c:pt idx="104">
                  <c:v>10964.781999999999</c:v>
                </c:pt>
                <c:pt idx="105">
                  <c:v>11220.184999999999</c:v>
                </c:pt>
                <c:pt idx="106">
                  <c:v>11481.536</c:v>
                </c:pt>
                <c:pt idx="107">
                  <c:v>11748.976000000001</c:v>
                </c:pt>
                <c:pt idx="108">
                  <c:v>12022.644</c:v>
                </c:pt>
                <c:pt idx="109">
                  <c:v>12302.688</c:v>
                </c:pt>
                <c:pt idx="110">
                  <c:v>12589.254000000001</c:v>
                </c:pt>
                <c:pt idx="111">
                  <c:v>12882.495999999999</c:v>
                </c:pt>
                <c:pt idx="112">
                  <c:v>13182.566999999999</c:v>
                </c:pt>
                <c:pt idx="113">
                  <c:v>13489.629000000001</c:v>
                </c:pt>
                <c:pt idx="114">
                  <c:v>13803.843000000001</c:v>
                </c:pt>
                <c:pt idx="115">
                  <c:v>14125.375</c:v>
                </c:pt>
                <c:pt idx="116">
                  <c:v>14454.397999999999</c:v>
                </c:pt>
                <c:pt idx="117">
                  <c:v>14791.084000000001</c:v>
                </c:pt>
                <c:pt idx="118">
                  <c:v>15135.611999999999</c:v>
                </c:pt>
                <c:pt idx="119">
                  <c:v>15488.165999999999</c:v>
                </c:pt>
                <c:pt idx="120">
                  <c:v>15848.932000000001</c:v>
                </c:pt>
                <c:pt idx="121">
                  <c:v>16218.101000000001</c:v>
                </c:pt>
                <c:pt idx="122">
                  <c:v>16595.868999999999</c:v>
                </c:pt>
                <c:pt idx="123">
                  <c:v>16982.437000000002</c:v>
                </c:pt>
                <c:pt idx="124">
                  <c:v>17378.008000000002</c:v>
                </c:pt>
                <c:pt idx="125">
                  <c:v>17782.794000000002</c:v>
                </c:pt>
                <c:pt idx="126">
                  <c:v>18197.008999999998</c:v>
                </c:pt>
                <c:pt idx="127">
                  <c:v>18620.870999999999</c:v>
                </c:pt>
                <c:pt idx="128">
                  <c:v>19054.607</c:v>
                </c:pt>
                <c:pt idx="129">
                  <c:v>19498.446</c:v>
                </c:pt>
                <c:pt idx="130">
                  <c:v>19952.623</c:v>
                </c:pt>
                <c:pt idx="131">
                  <c:v>20417.379000000001</c:v>
                </c:pt>
                <c:pt idx="132">
                  <c:v>20892.960999999999</c:v>
                </c:pt>
                <c:pt idx="133">
                  <c:v>21379.620999999999</c:v>
                </c:pt>
                <c:pt idx="134">
                  <c:v>21877.616000000002</c:v>
                </c:pt>
                <c:pt idx="135">
                  <c:v>22387.210999999999</c:v>
                </c:pt>
                <c:pt idx="136">
                  <c:v>22908.677</c:v>
                </c:pt>
                <c:pt idx="137">
                  <c:v>23442.288</c:v>
                </c:pt>
                <c:pt idx="138">
                  <c:v>23988.329000000002</c:v>
                </c:pt>
                <c:pt idx="139">
                  <c:v>24547.089</c:v>
                </c:pt>
                <c:pt idx="140">
                  <c:v>25118.864000000001</c:v>
                </c:pt>
                <c:pt idx="141">
                  <c:v>25703.957999999999</c:v>
                </c:pt>
                <c:pt idx="142">
                  <c:v>26302.68</c:v>
                </c:pt>
                <c:pt idx="143">
                  <c:v>26915.348000000002</c:v>
                </c:pt>
                <c:pt idx="144">
                  <c:v>27542.287</c:v>
                </c:pt>
                <c:pt idx="145">
                  <c:v>28183.829000000002</c:v>
                </c:pt>
                <c:pt idx="146">
                  <c:v>28840.314999999999</c:v>
                </c:pt>
                <c:pt idx="147">
                  <c:v>29512.092000000001</c:v>
                </c:pt>
                <c:pt idx="148">
                  <c:v>30199.517</c:v>
                </c:pt>
                <c:pt idx="149">
                  <c:v>30902.954000000002</c:v>
                </c:pt>
                <c:pt idx="150">
                  <c:v>31622.776999999998</c:v>
                </c:pt>
                <c:pt idx="151">
                  <c:v>32359.366000000002</c:v>
                </c:pt>
                <c:pt idx="152">
                  <c:v>33113.112000000001</c:v>
                </c:pt>
                <c:pt idx="153">
                  <c:v>33884.415999999997</c:v>
                </c:pt>
                <c:pt idx="154">
                  <c:v>34673.684999999998</c:v>
                </c:pt>
                <c:pt idx="155">
                  <c:v>35481.339</c:v>
                </c:pt>
                <c:pt idx="156">
                  <c:v>36307.805</c:v>
                </c:pt>
                <c:pt idx="157">
                  <c:v>37153.523000000001</c:v>
                </c:pt>
                <c:pt idx="158">
                  <c:v>38018.94</c:v>
                </c:pt>
                <c:pt idx="159">
                  <c:v>38904.514000000003</c:v>
                </c:pt>
                <c:pt idx="160">
                  <c:v>39810.716999999997</c:v>
                </c:pt>
                <c:pt idx="161">
                  <c:v>40738.027999999998</c:v>
                </c:pt>
                <c:pt idx="162">
                  <c:v>41686.938000000002</c:v>
                </c:pt>
                <c:pt idx="163">
                  <c:v>42657.951999999997</c:v>
                </c:pt>
                <c:pt idx="164">
                  <c:v>43651.582999999999</c:v>
                </c:pt>
                <c:pt idx="165">
                  <c:v>44668.358999999997</c:v>
                </c:pt>
                <c:pt idx="166">
                  <c:v>45708.819000000003</c:v>
                </c:pt>
                <c:pt idx="167">
                  <c:v>46773.514000000003</c:v>
                </c:pt>
                <c:pt idx="168">
                  <c:v>47863.008999999998</c:v>
                </c:pt>
                <c:pt idx="169">
                  <c:v>48977.881999999998</c:v>
                </c:pt>
                <c:pt idx="170">
                  <c:v>50118.722999999998</c:v>
                </c:pt>
                <c:pt idx="171">
                  <c:v>51286.137999999999</c:v>
                </c:pt>
                <c:pt idx="172">
                  <c:v>52480.745999999999</c:v>
                </c:pt>
                <c:pt idx="173">
                  <c:v>53703.18</c:v>
                </c:pt>
                <c:pt idx="174">
                  <c:v>54954.087</c:v>
                </c:pt>
                <c:pt idx="175">
                  <c:v>56234.133000000002</c:v>
                </c:pt>
                <c:pt idx="176">
                  <c:v>57543.993999999999</c:v>
                </c:pt>
                <c:pt idx="177">
                  <c:v>58884.366000000002</c:v>
                </c:pt>
                <c:pt idx="178">
                  <c:v>60255.959000000003</c:v>
                </c:pt>
                <c:pt idx="179">
                  <c:v>61659.5</c:v>
                </c:pt>
                <c:pt idx="180">
                  <c:v>63095.733999999997</c:v>
                </c:pt>
                <c:pt idx="181">
                  <c:v>64565.423000000003</c:v>
                </c:pt>
                <c:pt idx="182">
                  <c:v>66069.345000000001</c:v>
                </c:pt>
                <c:pt idx="183">
                  <c:v>67608.297999999995</c:v>
                </c:pt>
                <c:pt idx="184">
                  <c:v>69183.096999999994</c:v>
                </c:pt>
                <c:pt idx="185">
                  <c:v>70794.577999999994</c:v>
                </c:pt>
                <c:pt idx="186">
                  <c:v>72443.596000000005</c:v>
                </c:pt>
                <c:pt idx="187">
                  <c:v>74131.024000000005</c:v>
                </c:pt>
                <c:pt idx="188">
                  <c:v>75857.758000000002</c:v>
                </c:pt>
                <c:pt idx="189">
                  <c:v>77624.712</c:v>
                </c:pt>
                <c:pt idx="190">
                  <c:v>79432.823000000004</c:v>
                </c:pt>
                <c:pt idx="191">
                  <c:v>81283.051999999996</c:v>
                </c:pt>
                <c:pt idx="192">
                  <c:v>83176.376999999993</c:v>
                </c:pt>
                <c:pt idx="193">
                  <c:v>85113.804000000004</c:v>
                </c:pt>
                <c:pt idx="194">
                  <c:v>87096.358999999997</c:v>
                </c:pt>
                <c:pt idx="195">
                  <c:v>89125.093999999997</c:v>
                </c:pt>
                <c:pt idx="196">
                  <c:v>91201.084000000003</c:v>
                </c:pt>
                <c:pt idx="197">
                  <c:v>93325.43</c:v>
                </c:pt>
                <c:pt idx="198">
                  <c:v>95499.259000000005</c:v>
                </c:pt>
                <c:pt idx="199">
                  <c:v>97723.721999999994</c:v>
                </c:pt>
                <c:pt idx="200">
                  <c:v>100000</c:v>
                </c:pt>
                <c:pt idx="201">
                  <c:v>102329.299</c:v>
                </c:pt>
                <c:pt idx="202">
                  <c:v>104712.855</c:v>
                </c:pt>
                <c:pt idx="203">
                  <c:v>107151.931</c:v>
                </c:pt>
                <c:pt idx="204">
                  <c:v>109647.82</c:v>
                </c:pt>
                <c:pt idx="205">
                  <c:v>112201.845</c:v>
                </c:pt>
                <c:pt idx="206">
                  <c:v>114815.36199999999</c:v>
                </c:pt>
                <c:pt idx="207">
                  <c:v>117489.755</c:v>
                </c:pt>
                <c:pt idx="208">
                  <c:v>120226.443</c:v>
                </c:pt>
                <c:pt idx="209">
                  <c:v>123026.87699999999</c:v>
                </c:pt>
                <c:pt idx="210">
                  <c:v>125892.541</c:v>
                </c:pt>
                <c:pt idx="211">
                  <c:v>128824.955</c:v>
                </c:pt>
                <c:pt idx="212">
                  <c:v>131825.674</c:v>
                </c:pt>
                <c:pt idx="213">
                  <c:v>134896.288</c:v>
                </c:pt>
                <c:pt idx="214">
                  <c:v>138038.42600000001</c:v>
                </c:pt>
                <c:pt idx="215">
                  <c:v>141253.75399999999</c:v>
                </c:pt>
                <c:pt idx="216">
                  <c:v>144543.97700000001</c:v>
                </c:pt>
                <c:pt idx="217">
                  <c:v>147910.83900000001</c:v>
                </c:pt>
                <c:pt idx="218">
                  <c:v>151356.125</c:v>
                </c:pt>
                <c:pt idx="219">
                  <c:v>154881.66200000001</c:v>
                </c:pt>
                <c:pt idx="220">
                  <c:v>158489.31899999999</c:v>
                </c:pt>
                <c:pt idx="221">
                  <c:v>162181.01</c:v>
                </c:pt>
                <c:pt idx="222">
                  <c:v>165958.69099999999</c:v>
                </c:pt>
                <c:pt idx="223">
                  <c:v>169824.36499999999</c:v>
                </c:pt>
                <c:pt idx="224">
                  <c:v>173780.08300000001</c:v>
                </c:pt>
                <c:pt idx="225">
                  <c:v>177827.94099999999</c:v>
                </c:pt>
                <c:pt idx="226">
                  <c:v>181970.08600000001</c:v>
                </c:pt>
                <c:pt idx="227">
                  <c:v>186208.71400000001</c:v>
                </c:pt>
                <c:pt idx="228">
                  <c:v>190546.07199999999</c:v>
                </c:pt>
                <c:pt idx="229">
                  <c:v>194984.46</c:v>
                </c:pt>
                <c:pt idx="230">
                  <c:v>199526.231</c:v>
                </c:pt>
                <c:pt idx="231">
                  <c:v>204173.79399999999</c:v>
                </c:pt>
                <c:pt idx="232">
                  <c:v>208929.61300000001</c:v>
                </c:pt>
                <c:pt idx="233">
                  <c:v>213796.209</c:v>
                </c:pt>
                <c:pt idx="234">
                  <c:v>218776.16200000001</c:v>
                </c:pt>
                <c:pt idx="235">
                  <c:v>223872.114</c:v>
                </c:pt>
                <c:pt idx="236">
                  <c:v>229086.76500000001</c:v>
                </c:pt>
                <c:pt idx="237">
                  <c:v>234422.88200000001</c:v>
                </c:pt>
                <c:pt idx="238">
                  <c:v>239883.29199999999</c:v>
                </c:pt>
                <c:pt idx="239">
                  <c:v>245470.89199999999</c:v>
                </c:pt>
                <c:pt idx="240">
                  <c:v>251188.64300000001</c:v>
                </c:pt>
                <c:pt idx="241">
                  <c:v>257039.57800000001</c:v>
                </c:pt>
                <c:pt idx="242">
                  <c:v>263026.799</c:v>
                </c:pt>
                <c:pt idx="243">
                  <c:v>269153.48</c:v>
                </c:pt>
                <c:pt idx="244">
                  <c:v>275422.87</c:v>
                </c:pt>
                <c:pt idx="245">
                  <c:v>281838.29300000001</c:v>
                </c:pt>
                <c:pt idx="246">
                  <c:v>288403.15000000002</c:v>
                </c:pt>
                <c:pt idx="247">
                  <c:v>295120.92300000001</c:v>
                </c:pt>
                <c:pt idx="248">
                  <c:v>301995.17200000002</c:v>
                </c:pt>
                <c:pt idx="249">
                  <c:v>309029.54300000001</c:v>
                </c:pt>
                <c:pt idx="250">
                  <c:v>316227.766</c:v>
                </c:pt>
                <c:pt idx="251">
                  <c:v>323593.65700000001</c:v>
                </c:pt>
                <c:pt idx="252">
                  <c:v>331131.12099999998</c:v>
                </c:pt>
                <c:pt idx="253">
                  <c:v>338844.15600000002</c:v>
                </c:pt>
                <c:pt idx="254">
                  <c:v>346736.85</c:v>
                </c:pt>
                <c:pt idx="255">
                  <c:v>354813.38900000002</c:v>
                </c:pt>
                <c:pt idx="256">
                  <c:v>363078.05499999999</c:v>
                </c:pt>
                <c:pt idx="257">
                  <c:v>371535.22899999999</c:v>
                </c:pt>
                <c:pt idx="258">
                  <c:v>380189.39600000001</c:v>
                </c:pt>
                <c:pt idx="259">
                  <c:v>389045.14500000002</c:v>
                </c:pt>
                <c:pt idx="260">
                  <c:v>398107.17099999997</c:v>
                </c:pt>
                <c:pt idx="261">
                  <c:v>407380.27799999999</c:v>
                </c:pt>
                <c:pt idx="262">
                  <c:v>416869.38299999997</c:v>
                </c:pt>
                <c:pt idx="263">
                  <c:v>426579.51899999997</c:v>
                </c:pt>
                <c:pt idx="264">
                  <c:v>436515.83199999999</c:v>
                </c:pt>
                <c:pt idx="265">
                  <c:v>446683.592</c:v>
                </c:pt>
                <c:pt idx="266">
                  <c:v>457088.19</c:v>
                </c:pt>
                <c:pt idx="267">
                  <c:v>467735.141</c:v>
                </c:pt>
                <c:pt idx="268">
                  <c:v>478630.092</c:v>
                </c:pt>
                <c:pt idx="269">
                  <c:v>489778.81900000002</c:v>
                </c:pt>
                <c:pt idx="270">
                  <c:v>501187.234</c:v>
                </c:pt>
                <c:pt idx="271">
                  <c:v>512861.38400000002</c:v>
                </c:pt>
                <c:pt idx="272">
                  <c:v>524807.46</c:v>
                </c:pt>
                <c:pt idx="273">
                  <c:v>537031.79599999997</c:v>
                </c:pt>
                <c:pt idx="274">
                  <c:v>549540.87399999995</c:v>
                </c:pt>
                <c:pt idx="275">
                  <c:v>562341.32499999995</c:v>
                </c:pt>
                <c:pt idx="276">
                  <c:v>575439.93700000003</c:v>
                </c:pt>
                <c:pt idx="277">
                  <c:v>588843.65500000003</c:v>
                </c:pt>
                <c:pt idx="278">
                  <c:v>602559.58600000001</c:v>
                </c:pt>
                <c:pt idx="279">
                  <c:v>616595.00199999998</c:v>
                </c:pt>
                <c:pt idx="280">
                  <c:v>630957.34400000004</c:v>
                </c:pt>
                <c:pt idx="281">
                  <c:v>645654.22900000005</c:v>
                </c:pt>
                <c:pt idx="282">
                  <c:v>660693.44799999997</c:v>
                </c:pt>
                <c:pt idx="283">
                  <c:v>676082.97499999998</c:v>
                </c:pt>
                <c:pt idx="284">
                  <c:v>691830.97100000002</c:v>
                </c:pt>
                <c:pt idx="285">
                  <c:v>707945.78399999999</c:v>
                </c:pt>
                <c:pt idx="286">
                  <c:v>724435.96</c:v>
                </c:pt>
                <c:pt idx="287">
                  <c:v>741310.24100000004</c:v>
                </c:pt>
                <c:pt idx="288">
                  <c:v>758577.57499999995</c:v>
                </c:pt>
                <c:pt idx="289">
                  <c:v>776247.11699999997</c:v>
                </c:pt>
                <c:pt idx="290">
                  <c:v>794328.23499999999</c:v>
                </c:pt>
                <c:pt idx="291">
                  <c:v>812830.51599999995</c:v>
                </c:pt>
                <c:pt idx="292">
                  <c:v>831763.77099999995</c:v>
                </c:pt>
                <c:pt idx="293">
                  <c:v>851138.03799999994</c:v>
                </c:pt>
                <c:pt idx="294">
                  <c:v>870963.59</c:v>
                </c:pt>
                <c:pt idx="295">
                  <c:v>891250.93799999997</c:v>
                </c:pt>
                <c:pt idx="296">
                  <c:v>912010.83900000004</c:v>
                </c:pt>
                <c:pt idx="297">
                  <c:v>933254.30099999998</c:v>
                </c:pt>
                <c:pt idx="298">
                  <c:v>954992.58600000001</c:v>
                </c:pt>
                <c:pt idx="299">
                  <c:v>977237.22100000002</c:v>
                </c:pt>
                <c:pt idx="300">
                  <c:v>1000000</c:v>
                </c:pt>
                <c:pt idx="301">
                  <c:v>1023292.992</c:v>
                </c:pt>
                <c:pt idx="302">
                  <c:v>1047128.548</c:v>
                </c:pt>
                <c:pt idx="303">
                  <c:v>1071519.3049999999</c:v>
                </c:pt>
                <c:pt idx="304">
                  <c:v>1096478.196</c:v>
                </c:pt>
                <c:pt idx="305">
                  <c:v>1122018.4539999999</c:v>
                </c:pt>
                <c:pt idx="306">
                  <c:v>1148153.621</c:v>
                </c:pt>
                <c:pt idx="307">
                  <c:v>1174897.5549999999</c:v>
                </c:pt>
                <c:pt idx="308">
                  <c:v>1202264.4350000001</c:v>
                </c:pt>
                <c:pt idx="309">
                  <c:v>1230268.7709999999</c:v>
                </c:pt>
                <c:pt idx="310">
                  <c:v>1258925.412</c:v>
                </c:pt>
                <c:pt idx="311">
                  <c:v>1288249.5519999999</c:v>
                </c:pt>
                <c:pt idx="312">
                  <c:v>1318256.7390000001</c:v>
                </c:pt>
                <c:pt idx="313">
                  <c:v>1348962.8829999999</c:v>
                </c:pt>
                <c:pt idx="314">
                  <c:v>1380384.2649999999</c:v>
                </c:pt>
                <c:pt idx="315">
                  <c:v>1412537.5449999999</c:v>
                </c:pt>
                <c:pt idx="316">
                  <c:v>1445439.7709999999</c:v>
                </c:pt>
                <c:pt idx="317">
                  <c:v>1479108.388</c:v>
                </c:pt>
                <c:pt idx="318">
                  <c:v>1513561.2479999999</c:v>
                </c:pt>
                <c:pt idx="319">
                  <c:v>1548816.6189999999</c:v>
                </c:pt>
                <c:pt idx="320">
                  <c:v>1584893.192</c:v>
                </c:pt>
                <c:pt idx="321">
                  <c:v>1621810.0970000001</c:v>
                </c:pt>
                <c:pt idx="322">
                  <c:v>1659586.9069999999</c:v>
                </c:pt>
                <c:pt idx="323">
                  <c:v>1698243.652</c:v>
                </c:pt>
                <c:pt idx="324">
                  <c:v>1737800.8289999999</c:v>
                </c:pt>
                <c:pt idx="325">
                  <c:v>1778279.41</c:v>
                </c:pt>
                <c:pt idx="326">
                  <c:v>1819700.8589999999</c:v>
                </c:pt>
                <c:pt idx="327">
                  <c:v>1862087.1370000001</c:v>
                </c:pt>
                <c:pt idx="328">
                  <c:v>1905460.7180000001</c:v>
                </c:pt>
                <c:pt idx="329">
                  <c:v>1949844.6</c:v>
                </c:pt>
                <c:pt idx="330">
                  <c:v>1995262.3149999999</c:v>
                </c:pt>
                <c:pt idx="331">
                  <c:v>2041737.9450000001</c:v>
                </c:pt>
                <c:pt idx="332">
                  <c:v>2089296.1310000001</c:v>
                </c:pt>
                <c:pt idx="333">
                  <c:v>2137962.09</c:v>
                </c:pt>
                <c:pt idx="334">
                  <c:v>2187761.6239999998</c:v>
                </c:pt>
                <c:pt idx="335">
                  <c:v>2238721.139</c:v>
                </c:pt>
                <c:pt idx="336">
                  <c:v>2290867.6529999999</c:v>
                </c:pt>
                <c:pt idx="337">
                  <c:v>2344228.8149999999</c:v>
                </c:pt>
                <c:pt idx="338">
                  <c:v>2398832.9190000002</c:v>
                </c:pt>
                <c:pt idx="339">
                  <c:v>2454708.9160000002</c:v>
                </c:pt>
                <c:pt idx="340">
                  <c:v>2511886.432</c:v>
                </c:pt>
                <c:pt idx="341">
                  <c:v>2570395.7829999998</c:v>
                </c:pt>
                <c:pt idx="342">
                  <c:v>2630267.9920000001</c:v>
                </c:pt>
                <c:pt idx="343">
                  <c:v>2691534.804</c:v>
                </c:pt>
                <c:pt idx="344">
                  <c:v>2754228.7030000002</c:v>
                </c:pt>
                <c:pt idx="345">
                  <c:v>2818382.9309999999</c:v>
                </c:pt>
                <c:pt idx="346">
                  <c:v>2884031.503</c:v>
                </c:pt>
                <c:pt idx="347">
                  <c:v>2951209.227</c:v>
                </c:pt>
                <c:pt idx="348">
                  <c:v>3019951.72</c:v>
                </c:pt>
                <c:pt idx="349">
                  <c:v>3090295.4330000002</c:v>
                </c:pt>
                <c:pt idx="350">
                  <c:v>3162277.66</c:v>
                </c:pt>
                <c:pt idx="351">
                  <c:v>3235936.5690000001</c:v>
                </c:pt>
                <c:pt idx="352">
                  <c:v>3311311.2149999999</c:v>
                </c:pt>
                <c:pt idx="353">
                  <c:v>3388441.5610000002</c:v>
                </c:pt>
                <c:pt idx="354">
                  <c:v>3467368.5049999999</c:v>
                </c:pt>
                <c:pt idx="355">
                  <c:v>3548133.892</c:v>
                </c:pt>
                <c:pt idx="356">
                  <c:v>3630780.548</c:v>
                </c:pt>
                <c:pt idx="357">
                  <c:v>3715352.2910000002</c:v>
                </c:pt>
                <c:pt idx="358">
                  <c:v>3801893.963</c:v>
                </c:pt>
                <c:pt idx="359">
                  <c:v>3890451.45</c:v>
                </c:pt>
                <c:pt idx="360">
                  <c:v>3981071.7059999998</c:v>
                </c:pt>
                <c:pt idx="361">
                  <c:v>4073802.7779999999</c:v>
                </c:pt>
                <c:pt idx="362">
                  <c:v>4168693.835</c:v>
                </c:pt>
                <c:pt idx="363">
                  <c:v>4265795.1880000001</c:v>
                </c:pt>
                <c:pt idx="364">
                  <c:v>4365158.3219999997</c:v>
                </c:pt>
                <c:pt idx="365">
                  <c:v>4466835.9220000003</c:v>
                </c:pt>
                <c:pt idx="366">
                  <c:v>4570881.8959999997</c:v>
                </c:pt>
                <c:pt idx="367">
                  <c:v>4677351.4129999997</c:v>
                </c:pt>
                <c:pt idx="368">
                  <c:v>4786300.9230000004</c:v>
                </c:pt>
                <c:pt idx="369">
                  <c:v>4897788.1940000001</c:v>
                </c:pt>
                <c:pt idx="370">
                  <c:v>5011872.3360000001</c:v>
                </c:pt>
                <c:pt idx="371">
                  <c:v>5128613.84</c:v>
                </c:pt>
                <c:pt idx="372">
                  <c:v>5248074.602</c:v>
                </c:pt>
                <c:pt idx="373">
                  <c:v>5370317.9639999997</c:v>
                </c:pt>
                <c:pt idx="374">
                  <c:v>5495408.7390000001</c:v>
                </c:pt>
                <c:pt idx="375">
                  <c:v>5623413.2520000003</c:v>
                </c:pt>
                <c:pt idx="376">
                  <c:v>5754399.3729999997</c:v>
                </c:pt>
                <c:pt idx="377">
                  <c:v>5888436.5539999995</c:v>
                </c:pt>
                <c:pt idx="378">
                  <c:v>6025595.8609999996</c:v>
                </c:pt>
                <c:pt idx="379">
                  <c:v>6165950.0190000003</c:v>
                </c:pt>
                <c:pt idx="380">
                  <c:v>6309573.4450000003</c:v>
                </c:pt>
                <c:pt idx="381">
                  <c:v>6456542.29</c:v>
                </c:pt>
                <c:pt idx="382">
                  <c:v>6606934.4800000004</c:v>
                </c:pt>
                <c:pt idx="383">
                  <c:v>6760829.7539999997</c:v>
                </c:pt>
                <c:pt idx="384">
                  <c:v>6918309.7089999998</c:v>
                </c:pt>
                <c:pt idx="385">
                  <c:v>7079457.8439999996</c:v>
                </c:pt>
                <c:pt idx="386">
                  <c:v>7244359.6009999998</c:v>
                </c:pt>
                <c:pt idx="387">
                  <c:v>7413102.4129999997</c:v>
                </c:pt>
                <c:pt idx="388">
                  <c:v>7585775.75</c:v>
                </c:pt>
                <c:pt idx="389">
                  <c:v>7762471.1660000002</c:v>
                </c:pt>
                <c:pt idx="390">
                  <c:v>7943282.3470000001</c:v>
                </c:pt>
                <c:pt idx="391">
                  <c:v>8128305.1619999995</c:v>
                </c:pt>
                <c:pt idx="392">
                  <c:v>8317637.7110000001</c:v>
                </c:pt>
                <c:pt idx="393">
                  <c:v>8511380.3819999993</c:v>
                </c:pt>
                <c:pt idx="394">
                  <c:v>8709635.9000000004</c:v>
                </c:pt>
                <c:pt idx="395">
                  <c:v>8912509.3809999991</c:v>
                </c:pt>
                <c:pt idx="396">
                  <c:v>9120108.3939999994</c:v>
                </c:pt>
                <c:pt idx="397">
                  <c:v>9332543.0079999994</c:v>
                </c:pt>
                <c:pt idx="398">
                  <c:v>9549925.8599999994</c:v>
                </c:pt>
                <c:pt idx="399">
                  <c:v>9772372.2100000009</c:v>
                </c:pt>
                <c:pt idx="400">
                  <c:v>10000000</c:v>
                </c:pt>
              </c:numCache>
            </c:numRef>
          </c:xVal>
          <c:yVal>
            <c:numRef>
              <c:f>'Measured Data'!$N$20:$N$420</c:f>
              <c:numCache>
                <c:formatCode>0.00000E+00</c:formatCode>
                <c:ptCount val="401"/>
                <c:pt idx="0">
                  <c:v>4.6560143755231848E-5</c:v>
                </c:pt>
                <c:pt idx="1">
                  <c:v>4.6546067440856425E-5</c:v>
                </c:pt>
                <c:pt idx="2">
                  <c:v>4.6554511756355359E-5</c:v>
                </c:pt>
                <c:pt idx="3">
                  <c:v>4.6553220112071554E-5</c:v>
                </c:pt>
                <c:pt idx="4">
                  <c:v>4.6558639254754861E-5</c:v>
                </c:pt>
                <c:pt idx="5">
                  <c:v>4.6536838939335776E-5</c:v>
                </c:pt>
                <c:pt idx="6">
                  <c:v>4.6562889636697662E-5</c:v>
                </c:pt>
                <c:pt idx="7">
                  <c:v>4.6543051742631296E-5</c:v>
                </c:pt>
                <c:pt idx="8">
                  <c:v>4.6570338253041519E-5</c:v>
                </c:pt>
                <c:pt idx="9">
                  <c:v>4.6558920676683279E-5</c:v>
                </c:pt>
                <c:pt idx="10">
                  <c:v>4.6540450593191406E-5</c:v>
                </c:pt>
                <c:pt idx="11">
                  <c:v>4.6548327679410931E-5</c:v>
                </c:pt>
                <c:pt idx="12">
                  <c:v>4.6555630831121624E-5</c:v>
                </c:pt>
                <c:pt idx="13">
                  <c:v>4.6552569823331638E-5</c:v>
                </c:pt>
                <c:pt idx="14">
                  <c:v>4.6550498350043395E-5</c:v>
                </c:pt>
                <c:pt idx="15">
                  <c:v>4.655676232706426E-5</c:v>
                </c:pt>
                <c:pt idx="16">
                  <c:v>4.6558594651991199E-5</c:v>
                </c:pt>
                <c:pt idx="17">
                  <c:v>4.6549666153945114E-5</c:v>
                </c:pt>
                <c:pt idx="18">
                  <c:v>4.6558277227192453E-5</c:v>
                </c:pt>
                <c:pt idx="19">
                  <c:v>4.6557643398178757E-5</c:v>
                </c:pt>
                <c:pt idx="20">
                  <c:v>4.656153118366032E-5</c:v>
                </c:pt>
                <c:pt idx="21">
                  <c:v>4.6556504358222646E-5</c:v>
                </c:pt>
                <c:pt idx="22">
                  <c:v>4.6555194879122907E-5</c:v>
                </c:pt>
                <c:pt idx="23">
                  <c:v>4.6570206876547038E-5</c:v>
                </c:pt>
                <c:pt idx="24">
                  <c:v>4.6560103447447231E-5</c:v>
                </c:pt>
                <c:pt idx="25">
                  <c:v>4.6559532000614026E-5</c:v>
                </c:pt>
                <c:pt idx="26">
                  <c:v>4.6574482478508526E-5</c:v>
                </c:pt>
                <c:pt idx="27">
                  <c:v>4.65565572599906E-5</c:v>
                </c:pt>
                <c:pt idx="28">
                  <c:v>4.6562396483936752E-5</c:v>
                </c:pt>
                <c:pt idx="29">
                  <c:v>4.6567682302337042E-5</c:v>
                </c:pt>
                <c:pt idx="30">
                  <c:v>4.6570774237612224E-5</c:v>
                </c:pt>
                <c:pt idx="31">
                  <c:v>4.657001843116106E-5</c:v>
                </c:pt>
                <c:pt idx="32">
                  <c:v>4.6578519864258209E-5</c:v>
                </c:pt>
                <c:pt idx="33">
                  <c:v>4.6578817098031428E-5</c:v>
                </c:pt>
                <c:pt idx="34">
                  <c:v>4.6564432359779662E-5</c:v>
                </c:pt>
                <c:pt idx="35">
                  <c:v>4.6576691694495405E-5</c:v>
                </c:pt>
                <c:pt idx="36">
                  <c:v>4.6568628896015572E-5</c:v>
                </c:pt>
                <c:pt idx="37">
                  <c:v>4.6562652089279166E-5</c:v>
                </c:pt>
                <c:pt idx="38">
                  <c:v>4.6568103205343284E-5</c:v>
                </c:pt>
                <c:pt idx="39">
                  <c:v>4.6571229202637032E-5</c:v>
                </c:pt>
                <c:pt idx="40">
                  <c:v>4.6564468212721574E-5</c:v>
                </c:pt>
                <c:pt idx="41">
                  <c:v>4.6561077904692046E-5</c:v>
                </c:pt>
                <c:pt idx="42">
                  <c:v>4.6573954798944535E-5</c:v>
                </c:pt>
                <c:pt idx="43">
                  <c:v>4.6572065845847344E-5</c:v>
                </c:pt>
                <c:pt idx="44">
                  <c:v>4.6570146872693122E-5</c:v>
                </c:pt>
                <c:pt idx="45">
                  <c:v>4.6580684956543176E-5</c:v>
                </c:pt>
                <c:pt idx="46">
                  <c:v>4.6581399491092896E-5</c:v>
                </c:pt>
                <c:pt idx="47">
                  <c:v>4.6580040452372231E-5</c:v>
                </c:pt>
                <c:pt idx="48">
                  <c:v>4.6572265399619545E-5</c:v>
                </c:pt>
                <c:pt idx="49">
                  <c:v>4.6576044344028547E-5</c:v>
                </c:pt>
                <c:pt idx="50">
                  <c:v>4.6573792802934639E-5</c:v>
                </c:pt>
                <c:pt idx="51">
                  <c:v>4.6583844514610889E-5</c:v>
                </c:pt>
                <c:pt idx="52">
                  <c:v>4.6581939775675594E-5</c:v>
                </c:pt>
                <c:pt idx="53">
                  <c:v>4.6581011560113889E-5</c:v>
                </c:pt>
                <c:pt idx="54">
                  <c:v>4.6589836810312718E-5</c:v>
                </c:pt>
                <c:pt idx="55">
                  <c:v>4.6586485314850262E-5</c:v>
                </c:pt>
                <c:pt idx="56">
                  <c:v>4.6586117925504842E-5</c:v>
                </c:pt>
                <c:pt idx="57">
                  <c:v>4.6588581936930273E-5</c:v>
                </c:pt>
                <c:pt idx="58">
                  <c:v>4.6595304440674666E-5</c:v>
                </c:pt>
                <c:pt idx="59">
                  <c:v>4.6593604498830549E-5</c:v>
                </c:pt>
                <c:pt idx="60">
                  <c:v>4.6599175566119679E-5</c:v>
                </c:pt>
                <c:pt idx="61">
                  <c:v>4.6596481102298549E-5</c:v>
                </c:pt>
                <c:pt idx="62">
                  <c:v>4.6611863112473235E-5</c:v>
                </c:pt>
                <c:pt idx="63">
                  <c:v>4.6617244882664932E-5</c:v>
                </c:pt>
                <c:pt idx="64">
                  <c:v>4.6605378632839971E-5</c:v>
                </c:pt>
                <c:pt idx="65">
                  <c:v>4.6609270458540899E-5</c:v>
                </c:pt>
                <c:pt idx="66">
                  <c:v>4.6615910641888394E-5</c:v>
                </c:pt>
                <c:pt idx="67">
                  <c:v>4.6624282340467865E-5</c:v>
                </c:pt>
                <c:pt idx="68">
                  <c:v>4.66203666888922E-5</c:v>
                </c:pt>
                <c:pt idx="69">
                  <c:v>4.6622521743921072E-5</c:v>
                </c:pt>
                <c:pt idx="70">
                  <c:v>4.6621182034127822E-5</c:v>
                </c:pt>
                <c:pt idx="71">
                  <c:v>4.6626945918347045E-5</c:v>
                </c:pt>
                <c:pt idx="72">
                  <c:v>4.6625780714357266E-5</c:v>
                </c:pt>
                <c:pt idx="73">
                  <c:v>4.6632963451081282E-5</c:v>
                </c:pt>
                <c:pt idx="74">
                  <c:v>4.6632226624266387E-5</c:v>
                </c:pt>
                <c:pt idx="75">
                  <c:v>4.663741673246678E-5</c:v>
                </c:pt>
                <c:pt idx="76">
                  <c:v>4.6633042983846712E-5</c:v>
                </c:pt>
                <c:pt idx="77">
                  <c:v>4.6640476464633651E-5</c:v>
                </c:pt>
                <c:pt idx="78">
                  <c:v>4.6644278889459753E-5</c:v>
                </c:pt>
                <c:pt idx="79">
                  <c:v>4.6638965013596291E-5</c:v>
                </c:pt>
                <c:pt idx="80">
                  <c:v>4.6640750135216835E-5</c:v>
                </c:pt>
                <c:pt idx="81">
                  <c:v>4.6639361245866057E-5</c:v>
                </c:pt>
                <c:pt idx="82">
                  <c:v>4.6635270207668459E-5</c:v>
                </c:pt>
                <c:pt idx="83">
                  <c:v>4.6637702388576888E-5</c:v>
                </c:pt>
                <c:pt idx="84">
                  <c:v>4.6637537557708207E-5</c:v>
                </c:pt>
                <c:pt idx="85">
                  <c:v>4.6639867415205918E-5</c:v>
                </c:pt>
                <c:pt idx="86">
                  <c:v>4.663232489641449E-5</c:v>
                </c:pt>
                <c:pt idx="87">
                  <c:v>4.6634106086619952E-5</c:v>
                </c:pt>
                <c:pt idx="88">
                  <c:v>4.6630564578097231E-5</c:v>
                </c:pt>
                <c:pt idx="89">
                  <c:v>4.6630508154516518E-5</c:v>
                </c:pt>
                <c:pt idx="90">
                  <c:v>4.6625885814303515E-5</c:v>
                </c:pt>
                <c:pt idx="91">
                  <c:v>4.6620417226302421E-5</c:v>
                </c:pt>
                <c:pt idx="92">
                  <c:v>4.6622622050193712E-5</c:v>
                </c:pt>
                <c:pt idx="93">
                  <c:v>4.6616021153345611E-5</c:v>
                </c:pt>
                <c:pt idx="94">
                  <c:v>4.6615968132091218E-5</c:v>
                </c:pt>
                <c:pt idx="95">
                  <c:v>4.6601764303546942E-5</c:v>
                </c:pt>
                <c:pt idx="96">
                  <c:v>4.6602093860587019E-5</c:v>
                </c:pt>
                <c:pt idx="97">
                  <c:v>4.6594106972393476E-5</c:v>
                </c:pt>
                <c:pt idx="98">
                  <c:v>4.6588089744918957E-5</c:v>
                </c:pt>
                <c:pt idx="99">
                  <c:v>4.6587190768135758E-5</c:v>
                </c:pt>
                <c:pt idx="100">
                  <c:v>4.65796656049135E-5</c:v>
                </c:pt>
                <c:pt idx="101">
                  <c:v>4.6582324125041262E-5</c:v>
                </c:pt>
                <c:pt idx="102">
                  <c:v>4.6575222442712477E-5</c:v>
                </c:pt>
                <c:pt idx="103">
                  <c:v>4.657091143983773E-5</c:v>
                </c:pt>
                <c:pt idx="104">
                  <c:v>4.6571173676690181E-5</c:v>
                </c:pt>
                <c:pt idx="105">
                  <c:v>4.6565820922100255E-5</c:v>
                </c:pt>
                <c:pt idx="106">
                  <c:v>4.6567913909187419E-5</c:v>
                </c:pt>
                <c:pt idx="107">
                  <c:v>4.6562575226619469E-5</c:v>
                </c:pt>
                <c:pt idx="108">
                  <c:v>4.6558212610171138E-5</c:v>
                </c:pt>
                <c:pt idx="109">
                  <c:v>4.6559513882455563E-5</c:v>
                </c:pt>
                <c:pt idx="110">
                  <c:v>4.6556395812426935E-5</c:v>
                </c:pt>
                <c:pt idx="111">
                  <c:v>4.6547835229657206E-5</c:v>
                </c:pt>
                <c:pt idx="112">
                  <c:v>4.6544695969604735E-5</c:v>
                </c:pt>
                <c:pt idx="113">
                  <c:v>4.6544581795485005E-5</c:v>
                </c:pt>
                <c:pt idx="114">
                  <c:v>4.6544299542518949E-5</c:v>
                </c:pt>
                <c:pt idx="115">
                  <c:v>4.6539118876646959E-5</c:v>
                </c:pt>
                <c:pt idx="116">
                  <c:v>4.6534957519399671E-5</c:v>
                </c:pt>
                <c:pt idx="117">
                  <c:v>4.6533741962849019E-5</c:v>
                </c:pt>
                <c:pt idx="118">
                  <c:v>4.652553083150359E-5</c:v>
                </c:pt>
                <c:pt idx="119">
                  <c:v>4.65249492844491E-5</c:v>
                </c:pt>
                <c:pt idx="120">
                  <c:v>4.6518264271078739E-5</c:v>
                </c:pt>
                <c:pt idx="121">
                  <c:v>4.6513905984596738E-5</c:v>
                </c:pt>
                <c:pt idx="122">
                  <c:v>4.6527262935955259E-5</c:v>
                </c:pt>
                <c:pt idx="123">
                  <c:v>4.6509530465384073E-5</c:v>
                </c:pt>
                <c:pt idx="124">
                  <c:v>4.650908008492064E-5</c:v>
                </c:pt>
                <c:pt idx="125">
                  <c:v>4.6504675612224776E-5</c:v>
                </c:pt>
                <c:pt idx="126">
                  <c:v>4.6506242145323776E-5</c:v>
                </c:pt>
                <c:pt idx="127">
                  <c:v>4.6505234256495281E-5</c:v>
                </c:pt>
                <c:pt idx="128">
                  <c:v>4.6504625491938023E-5</c:v>
                </c:pt>
                <c:pt idx="129">
                  <c:v>4.6500399861221688E-5</c:v>
                </c:pt>
                <c:pt idx="130">
                  <c:v>4.6501259413907464E-5</c:v>
                </c:pt>
                <c:pt idx="131">
                  <c:v>4.650078980046394E-5</c:v>
                </c:pt>
                <c:pt idx="132">
                  <c:v>4.6493956129251189E-5</c:v>
                </c:pt>
                <c:pt idx="133">
                  <c:v>4.6496706575257799E-5</c:v>
                </c:pt>
                <c:pt idx="134">
                  <c:v>4.6496026920049032E-5</c:v>
                </c:pt>
                <c:pt idx="135">
                  <c:v>4.6498836991064985E-5</c:v>
                </c:pt>
                <c:pt idx="136">
                  <c:v>4.6497373333377612E-5</c:v>
                </c:pt>
                <c:pt idx="137">
                  <c:v>4.6503319470191558E-5</c:v>
                </c:pt>
                <c:pt idx="138">
                  <c:v>4.6497494817918633E-5</c:v>
                </c:pt>
                <c:pt idx="139">
                  <c:v>4.649544564899276E-5</c:v>
                </c:pt>
                <c:pt idx="140">
                  <c:v>4.650575106663181E-5</c:v>
                </c:pt>
                <c:pt idx="141">
                  <c:v>4.6505877287458786E-5</c:v>
                </c:pt>
                <c:pt idx="142">
                  <c:v>4.6509139313110667E-5</c:v>
                </c:pt>
                <c:pt idx="143">
                  <c:v>4.650851742326705E-5</c:v>
                </c:pt>
                <c:pt idx="144">
                  <c:v>4.6511735661127545E-5</c:v>
                </c:pt>
                <c:pt idx="145">
                  <c:v>4.6515355636688302E-5</c:v>
                </c:pt>
                <c:pt idx="146">
                  <c:v>4.6518262163506145E-5</c:v>
                </c:pt>
                <c:pt idx="147">
                  <c:v>4.652300989816901E-5</c:v>
                </c:pt>
                <c:pt idx="148">
                  <c:v>4.6540368417104229E-5</c:v>
                </c:pt>
                <c:pt idx="149">
                  <c:v>4.6537081491994724E-5</c:v>
                </c:pt>
                <c:pt idx="150">
                  <c:v>4.6535818705410013E-5</c:v>
                </c:pt>
                <c:pt idx="151">
                  <c:v>4.6534130535017676E-5</c:v>
                </c:pt>
                <c:pt idx="152">
                  <c:v>4.6531604701653394E-5</c:v>
                </c:pt>
                <c:pt idx="153">
                  <c:v>4.6529913664921655E-5</c:v>
                </c:pt>
                <c:pt idx="154">
                  <c:v>4.6526408832201906E-5</c:v>
                </c:pt>
                <c:pt idx="155">
                  <c:v>4.6520603716322981E-5</c:v>
                </c:pt>
                <c:pt idx="156">
                  <c:v>4.6517255760401792E-5</c:v>
                </c:pt>
                <c:pt idx="157">
                  <c:v>4.651395358983968E-5</c:v>
                </c:pt>
                <c:pt idx="158">
                  <c:v>4.6514254752130702E-5</c:v>
                </c:pt>
                <c:pt idx="159">
                  <c:v>4.6514469711052025E-5</c:v>
                </c:pt>
                <c:pt idx="160">
                  <c:v>4.6514471419641885E-5</c:v>
                </c:pt>
                <c:pt idx="161">
                  <c:v>4.6515314679186609E-5</c:v>
                </c:pt>
                <c:pt idx="162">
                  <c:v>4.6515654954359469E-5</c:v>
                </c:pt>
                <c:pt idx="163">
                  <c:v>4.6515276870458246E-5</c:v>
                </c:pt>
                <c:pt idx="164">
                  <c:v>4.6514831809005968E-5</c:v>
                </c:pt>
                <c:pt idx="165">
                  <c:v>4.6513748627418269E-5</c:v>
                </c:pt>
                <c:pt idx="166">
                  <c:v>4.6513947723537242E-5</c:v>
                </c:pt>
                <c:pt idx="167">
                  <c:v>4.6512073958600547E-5</c:v>
                </c:pt>
                <c:pt idx="168">
                  <c:v>4.6512382760645124E-5</c:v>
                </c:pt>
                <c:pt idx="169">
                  <c:v>4.6511237299233874E-5</c:v>
                </c:pt>
                <c:pt idx="170">
                  <c:v>4.6540002650285514E-5</c:v>
                </c:pt>
                <c:pt idx="171">
                  <c:v>4.6538835703952838E-5</c:v>
                </c:pt>
                <c:pt idx="172">
                  <c:v>4.653840726476352E-5</c:v>
                </c:pt>
                <c:pt idx="173">
                  <c:v>4.6538699588340072E-5</c:v>
                </c:pt>
                <c:pt idx="174">
                  <c:v>4.6507151129139572E-5</c:v>
                </c:pt>
                <c:pt idx="175">
                  <c:v>4.6506637793713993E-5</c:v>
                </c:pt>
                <c:pt idx="176">
                  <c:v>4.650573823641038E-5</c:v>
                </c:pt>
                <c:pt idx="177">
                  <c:v>4.650363484701194E-5</c:v>
                </c:pt>
                <c:pt idx="178">
                  <c:v>4.6535888971199361E-5</c:v>
                </c:pt>
                <c:pt idx="179">
                  <c:v>4.6536603821216744E-5</c:v>
                </c:pt>
                <c:pt idx="180">
                  <c:v>4.6535821129699772E-5</c:v>
                </c:pt>
                <c:pt idx="181">
                  <c:v>4.6534466010333355E-5</c:v>
                </c:pt>
                <c:pt idx="182">
                  <c:v>4.650155404076095E-5</c:v>
                </c:pt>
                <c:pt idx="183">
                  <c:v>4.650015029313096E-5</c:v>
                </c:pt>
                <c:pt idx="184">
                  <c:v>4.6499828880443858E-5</c:v>
                </c:pt>
                <c:pt idx="185">
                  <c:v>4.6498435553279364E-5</c:v>
                </c:pt>
                <c:pt idx="186">
                  <c:v>4.6497221243931411E-5</c:v>
                </c:pt>
                <c:pt idx="187">
                  <c:v>4.6496461750163845E-5</c:v>
                </c:pt>
                <c:pt idx="188">
                  <c:v>4.6527389589486075E-5</c:v>
                </c:pt>
                <c:pt idx="189">
                  <c:v>4.652632920803706E-5</c:v>
                </c:pt>
                <c:pt idx="190">
                  <c:v>4.6524458056044711E-5</c:v>
                </c:pt>
                <c:pt idx="191">
                  <c:v>4.6524192146880001E-5</c:v>
                </c:pt>
                <c:pt idx="192">
                  <c:v>4.6522753772142156E-5</c:v>
                </c:pt>
                <c:pt idx="193">
                  <c:v>4.6487176700702001E-5</c:v>
                </c:pt>
                <c:pt idx="194">
                  <c:v>4.6486351136512331E-5</c:v>
                </c:pt>
                <c:pt idx="195">
                  <c:v>4.6484437147154051E-5</c:v>
                </c:pt>
                <c:pt idx="196">
                  <c:v>4.6482831935310694E-5</c:v>
                </c:pt>
                <c:pt idx="197">
                  <c:v>4.6480805487068682E-5</c:v>
                </c:pt>
                <c:pt idx="198">
                  <c:v>4.6479477815224331E-5</c:v>
                </c:pt>
                <c:pt idx="199">
                  <c:v>4.6477586688692076E-5</c:v>
                </c:pt>
                <c:pt idx="200">
                  <c:v>4.6511028874232692E-5</c:v>
                </c:pt>
                <c:pt idx="201">
                  <c:v>4.650670460477047E-5</c:v>
                </c:pt>
                <c:pt idx="202">
                  <c:v>4.6505312210313439E-5</c:v>
                </c:pt>
                <c:pt idx="203">
                  <c:v>4.650297976498109E-5</c:v>
                </c:pt>
                <c:pt idx="204">
                  <c:v>4.6501370984817723E-5</c:v>
                </c:pt>
                <c:pt idx="205">
                  <c:v>4.6467535850112445E-5</c:v>
                </c:pt>
                <c:pt idx="206">
                  <c:v>4.6465441889885018E-5</c:v>
                </c:pt>
                <c:pt idx="207">
                  <c:v>4.6463686957075011E-5</c:v>
                </c:pt>
                <c:pt idx="208">
                  <c:v>4.6461540837724142E-5</c:v>
                </c:pt>
                <c:pt idx="209">
                  <c:v>4.6459103027654926E-5</c:v>
                </c:pt>
                <c:pt idx="210">
                  <c:v>4.6457207588493168E-5</c:v>
                </c:pt>
                <c:pt idx="211">
                  <c:v>4.6455226282884E-5</c:v>
                </c:pt>
                <c:pt idx="212">
                  <c:v>4.6452479388768335E-5</c:v>
                </c:pt>
                <c:pt idx="213">
                  <c:v>4.6450763429345773E-5</c:v>
                </c:pt>
                <c:pt idx="214">
                  <c:v>4.6447945620701349E-5</c:v>
                </c:pt>
                <c:pt idx="215">
                  <c:v>4.6445428976832043E-5</c:v>
                </c:pt>
                <c:pt idx="216">
                  <c:v>4.6442361240607435E-5</c:v>
                </c:pt>
                <c:pt idx="217">
                  <c:v>4.6439930857186437E-5</c:v>
                </c:pt>
                <c:pt idx="218">
                  <c:v>4.6463787203872148E-5</c:v>
                </c:pt>
                <c:pt idx="219">
                  <c:v>4.6460136276622845E-5</c:v>
                </c:pt>
                <c:pt idx="220">
                  <c:v>4.6456445053985368E-5</c:v>
                </c:pt>
                <c:pt idx="221">
                  <c:v>4.6452895943939117E-5</c:v>
                </c:pt>
                <c:pt idx="222">
                  <c:v>4.6424319223640992E-5</c:v>
                </c:pt>
                <c:pt idx="223">
                  <c:v>4.6420751654315747E-5</c:v>
                </c:pt>
                <c:pt idx="224">
                  <c:v>4.6417531363443615E-5</c:v>
                </c:pt>
                <c:pt idx="225">
                  <c:v>4.6413537347562494E-5</c:v>
                </c:pt>
                <c:pt idx="226">
                  <c:v>4.6409669191028223E-5</c:v>
                </c:pt>
                <c:pt idx="227">
                  <c:v>4.6405289992179989E-5</c:v>
                </c:pt>
                <c:pt idx="228">
                  <c:v>4.6401562151356835E-5</c:v>
                </c:pt>
                <c:pt idx="229">
                  <c:v>4.6396464056045334E-5</c:v>
                </c:pt>
                <c:pt idx="230">
                  <c:v>4.6393389472102418E-5</c:v>
                </c:pt>
                <c:pt idx="231">
                  <c:v>4.640854464238264E-5</c:v>
                </c:pt>
                <c:pt idx="232">
                  <c:v>4.6403120406329285E-5</c:v>
                </c:pt>
                <c:pt idx="233">
                  <c:v>4.6397761042221988E-5</c:v>
                </c:pt>
                <c:pt idx="234">
                  <c:v>4.6391590354333246E-5</c:v>
                </c:pt>
                <c:pt idx="235">
                  <c:v>4.6368833617721768E-5</c:v>
                </c:pt>
                <c:pt idx="236">
                  <c:v>4.6362826950337039E-5</c:v>
                </c:pt>
                <c:pt idx="237">
                  <c:v>4.6357946659249075E-5</c:v>
                </c:pt>
                <c:pt idx="238">
                  <c:v>4.6352281413275942E-5</c:v>
                </c:pt>
                <c:pt idx="239">
                  <c:v>4.6346831326377732E-5</c:v>
                </c:pt>
                <c:pt idx="240">
                  <c:v>4.6340885906839051E-5</c:v>
                </c:pt>
                <c:pt idx="241">
                  <c:v>4.633504313838064E-5</c:v>
                </c:pt>
                <c:pt idx="242">
                  <c:v>4.6328959373353249E-5</c:v>
                </c:pt>
                <c:pt idx="243">
                  <c:v>4.6322767716389878E-5</c:v>
                </c:pt>
                <c:pt idx="244">
                  <c:v>4.6316182447134781E-5</c:v>
                </c:pt>
                <c:pt idx="245">
                  <c:v>4.631017890781436E-5</c:v>
                </c:pt>
                <c:pt idx="246">
                  <c:v>4.6303476859374518E-5</c:v>
                </c:pt>
                <c:pt idx="247">
                  <c:v>4.6307096183524777E-5</c:v>
                </c:pt>
                <c:pt idx="248">
                  <c:v>4.6299591949947933E-5</c:v>
                </c:pt>
                <c:pt idx="249">
                  <c:v>4.629196854695229E-5</c:v>
                </c:pt>
                <c:pt idx="250">
                  <c:v>4.6283900305203493E-5</c:v>
                </c:pt>
                <c:pt idx="251">
                  <c:v>4.6275649530303302E-5</c:v>
                </c:pt>
                <c:pt idx="252">
                  <c:v>4.6260737590579848E-5</c:v>
                </c:pt>
                <c:pt idx="253">
                  <c:v>4.6252582948815769E-5</c:v>
                </c:pt>
                <c:pt idx="254">
                  <c:v>4.624412435909402E-5</c:v>
                </c:pt>
                <c:pt idx="255">
                  <c:v>4.623643742934294E-5</c:v>
                </c:pt>
                <c:pt idx="256">
                  <c:v>4.6227816822608029E-5</c:v>
                </c:pt>
                <c:pt idx="257">
                  <c:v>4.6218724199831868E-5</c:v>
                </c:pt>
                <c:pt idx="258">
                  <c:v>4.6210378822036179E-5</c:v>
                </c:pt>
                <c:pt idx="259">
                  <c:v>4.6201444656496709E-5</c:v>
                </c:pt>
                <c:pt idx="260">
                  <c:v>4.6192288623761143E-5</c:v>
                </c:pt>
                <c:pt idx="261">
                  <c:v>4.6182750386555165E-5</c:v>
                </c:pt>
                <c:pt idx="262">
                  <c:v>4.6173418730052578E-5</c:v>
                </c:pt>
                <c:pt idx="263">
                  <c:v>4.6163353217735888E-5</c:v>
                </c:pt>
                <c:pt idx="264">
                  <c:v>4.6153028532722968E-5</c:v>
                </c:pt>
                <c:pt idx="265">
                  <c:v>4.6143257397666619E-5</c:v>
                </c:pt>
                <c:pt idx="266">
                  <c:v>4.613324237658238E-5</c:v>
                </c:pt>
                <c:pt idx="267">
                  <c:v>4.6123922246546674E-5</c:v>
                </c:pt>
                <c:pt idx="268">
                  <c:v>4.6111459700235227E-5</c:v>
                </c:pt>
                <c:pt idx="269">
                  <c:v>4.60998623043944E-5</c:v>
                </c:pt>
                <c:pt idx="270">
                  <c:v>4.6091138868681246E-5</c:v>
                </c:pt>
                <c:pt idx="271">
                  <c:v>4.6080085209062821E-5</c:v>
                </c:pt>
                <c:pt idx="272">
                  <c:v>4.6067892833959195E-5</c:v>
                </c:pt>
                <c:pt idx="273">
                  <c:v>4.6057588151224327E-5</c:v>
                </c:pt>
                <c:pt idx="274">
                  <c:v>4.6045419540397659E-5</c:v>
                </c:pt>
                <c:pt idx="275">
                  <c:v>4.6034390328963548E-5</c:v>
                </c:pt>
                <c:pt idx="276">
                  <c:v>4.6022673243062815E-5</c:v>
                </c:pt>
                <c:pt idx="277">
                  <c:v>4.6012127997235829E-5</c:v>
                </c:pt>
                <c:pt idx="278">
                  <c:v>4.599509821684157E-5</c:v>
                </c:pt>
                <c:pt idx="279">
                  <c:v>4.5982563225527721E-5</c:v>
                </c:pt>
                <c:pt idx="280">
                  <c:v>4.5970421095330482E-5</c:v>
                </c:pt>
                <c:pt idx="281">
                  <c:v>4.5958851974881163E-5</c:v>
                </c:pt>
                <c:pt idx="282">
                  <c:v>4.5953432170359847E-5</c:v>
                </c:pt>
                <c:pt idx="283">
                  <c:v>4.5939721191085687E-5</c:v>
                </c:pt>
                <c:pt idx="284">
                  <c:v>4.5928435300756078E-5</c:v>
                </c:pt>
                <c:pt idx="285">
                  <c:v>4.5917446212184919E-5</c:v>
                </c:pt>
                <c:pt idx="286">
                  <c:v>4.5905473701251573E-5</c:v>
                </c:pt>
                <c:pt idx="287">
                  <c:v>4.5893963051451339E-5</c:v>
                </c:pt>
                <c:pt idx="288">
                  <c:v>4.5882153193269301E-5</c:v>
                </c:pt>
                <c:pt idx="289">
                  <c:v>4.5871562874537522E-5</c:v>
                </c:pt>
                <c:pt idx="290">
                  <c:v>4.5860256483093896E-5</c:v>
                </c:pt>
                <c:pt idx="291">
                  <c:v>4.5850189452600272E-5</c:v>
                </c:pt>
                <c:pt idx="292">
                  <c:v>4.5839060516929371E-5</c:v>
                </c:pt>
                <c:pt idx="293">
                  <c:v>4.5827025856127935E-5</c:v>
                </c:pt>
                <c:pt idx="294">
                  <c:v>4.5817341593335471E-5</c:v>
                </c:pt>
                <c:pt idx="295">
                  <c:v>4.5807847041543992E-5</c:v>
                </c:pt>
                <c:pt idx="296">
                  <c:v>4.5787202575678942E-5</c:v>
                </c:pt>
                <c:pt idx="297">
                  <c:v>4.5776699689857394E-5</c:v>
                </c:pt>
                <c:pt idx="298">
                  <c:v>4.5767533359851115E-5</c:v>
                </c:pt>
                <c:pt idx="299">
                  <c:v>4.5758709646966466E-5</c:v>
                </c:pt>
                <c:pt idx="300">
                  <c:v>4.5764956979387361E-5</c:v>
                </c:pt>
                <c:pt idx="301">
                  <c:v>4.5753251106154357E-5</c:v>
                </c:pt>
                <c:pt idx="302">
                  <c:v>4.5745779465319556E-5</c:v>
                </c:pt>
                <c:pt idx="303">
                  <c:v>4.5736244192573914E-5</c:v>
                </c:pt>
                <c:pt idx="304">
                  <c:v>4.5730329339410253E-5</c:v>
                </c:pt>
                <c:pt idx="305">
                  <c:v>4.5723481675475143E-5</c:v>
                </c:pt>
                <c:pt idx="306">
                  <c:v>4.5715705206473951E-5</c:v>
                </c:pt>
                <c:pt idx="307">
                  <c:v>4.5710509759518066E-5</c:v>
                </c:pt>
                <c:pt idx="308">
                  <c:v>4.5704863527736243E-5</c:v>
                </c:pt>
                <c:pt idx="309">
                  <c:v>4.569744575252115E-5</c:v>
                </c:pt>
                <c:pt idx="310">
                  <c:v>4.5726104239866171E-5</c:v>
                </c:pt>
                <c:pt idx="311">
                  <c:v>4.5719419990320639E-5</c:v>
                </c:pt>
                <c:pt idx="312">
                  <c:v>4.5713061456200861E-5</c:v>
                </c:pt>
                <c:pt idx="313">
                  <c:v>4.5707052357293957E-5</c:v>
                </c:pt>
                <c:pt idx="314">
                  <c:v>4.5698681464795165E-5</c:v>
                </c:pt>
                <c:pt idx="315">
                  <c:v>4.5693053006709364E-5</c:v>
                </c:pt>
                <c:pt idx="316">
                  <c:v>4.5686696594270191E-5</c:v>
                </c:pt>
                <c:pt idx="317">
                  <c:v>4.5679651376503585E-5</c:v>
                </c:pt>
                <c:pt idx="318">
                  <c:v>4.5672223391652831E-5</c:v>
                </c:pt>
                <c:pt idx="319">
                  <c:v>4.5664328114879791E-5</c:v>
                </c:pt>
                <c:pt idx="320">
                  <c:v>4.5656748295785976E-5</c:v>
                </c:pt>
                <c:pt idx="321">
                  <c:v>4.5647877143735675E-5</c:v>
                </c:pt>
                <c:pt idx="322">
                  <c:v>4.563911739979407E-5</c:v>
                </c:pt>
                <c:pt idx="323">
                  <c:v>4.5629869278732736E-5</c:v>
                </c:pt>
                <c:pt idx="324">
                  <c:v>4.5619998518770236E-5</c:v>
                </c:pt>
                <c:pt idx="325">
                  <c:v>4.5609687392118693E-5</c:v>
                </c:pt>
                <c:pt idx="326">
                  <c:v>4.559888398348953E-5</c:v>
                </c:pt>
                <c:pt idx="327">
                  <c:v>4.5587262125286885E-5</c:v>
                </c:pt>
                <c:pt idx="328">
                  <c:v>4.5574030731818302E-5</c:v>
                </c:pt>
                <c:pt idx="329">
                  <c:v>4.5561816958925402E-5</c:v>
                </c:pt>
                <c:pt idx="330">
                  <c:v>4.5548527507460149E-5</c:v>
                </c:pt>
                <c:pt idx="331">
                  <c:v>4.5534961986947364E-5</c:v>
                </c:pt>
                <c:pt idx="332">
                  <c:v>4.5520761280628595E-5</c:v>
                </c:pt>
                <c:pt idx="333">
                  <c:v>4.5507379607955723E-5</c:v>
                </c:pt>
                <c:pt idx="334">
                  <c:v>4.5493775232783539E-5</c:v>
                </c:pt>
                <c:pt idx="335">
                  <c:v>4.5481322511669437E-5</c:v>
                </c:pt>
                <c:pt idx="336">
                  <c:v>4.5468791135420297E-5</c:v>
                </c:pt>
                <c:pt idx="337">
                  <c:v>4.5457594147634407E-5</c:v>
                </c:pt>
                <c:pt idx="338">
                  <c:v>4.5448261461261627E-5</c:v>
                </c:pt>
                <c:pt idx="339">
                  <c:v>4.5440687957905763E-5</c:v>
                </c:pt>
                <c:pt idx="340">
                  <c:v>4.5436022840246171E-5</c:v>
                </c:pt>
                <c:pt idx="341">
                  <c:v>4.5433174341802053E-5</c:v>
                </c:pt>
                <c:pt idx="342">
                  <c:v>4.5432988657321925E-5</c:v>
                </c:pt>
                <c:pt idx="343">
                  <c:v>4.5436166119613809E-5</c:v>
                </c:pt>
                <c:pt idx="344">
                  <c:v>4.5442883321660787E-5</c:v>
                </c:pt>
                <c:pt idx="345">
                  <c:v>4.5453287561912582E-5</c:v>
                </c:pt>
                <c:pt idx="346">
                  <c:v>4.5464496462650426E-5</c:v>
                </c:pt>
                <c:pt idx="347">
                  <c:v>4.5484736275801077E-5</c:v>
                </c:pt>
                <c:pt idx="348">
                  <c:v>4.5511692153435666E-5</c:v>
                </c:pt>
                <c:pt idx="349">
                  <c:v>4.5545395440702141E-5</c:v>
                </c:pt>
                <c:pt idx="350">
                  <c:v>4.5586378582022746E-5</c:v>
                </c:pt>
                <c:pt idx="351">
                  <c:v>4.5635234322606179E-5</c:v>
                </c:pt>
                <c:pt idx="352">
                  <c:v>4.5695939209831261E-5</c:v>
                </c:pt>
                <c:pt idx="353">
                  <c:v>4.5766302929196568E-5</c:v>
                </c:pt>
                <c:pt idx="354">
                  <c:v>4.5849681871252625E-5</c:v>
                </c:pt>
                <c:pt idx="355">
                  <c:v>4.5946790570946222E-5</c:v>
                </c:pt>
                <c:pt idx="356">
                  <c:v>4.6058802810768715E-5</c:v>
                </c:pt>
                <c:pt idx="357">
                  <c:v>4.6189285815727383E-5</c:v>
                </c:pt>
                <c:pt idx="358">
                  <c:v>4.6340232411677387E-5</c:v>
                </c:pt>
                <c:pt idx="359">
                  <c:v>4.6512392898996261E-5</c:v>
                </c:pt>
                <c:pt idx="360">
                  <c:v>4.6710783455215435E-5</c:v>
                </c:pt>
                <c:pt idx="361">
                  <c:v>4.6937794918310892E-5</c:v>
                </c:pt>
                <c:pt idx="362">
                  <c:v>4.7196583752506735E-5</c:v>
                </c:pt>
                <c:pt idx="363">
                  <c:v>4.7491544160850626E-5</c:v>
                </c:pt>
                <c:pt idx="364">
                  <c:v>4.7826805197530016E-5</c:v>
                </c:pt>
                <c:pt idx="365">
                  <c:v>4.8209785841711486E-5</c:v>
                </c:pt>
                <c:pt idx="366">
                  <c:v>4.8646015379155829E-5</c:v>
                </c:pt>
                <c:pt idx="367">
                  <c:v>4.9140372915154066E-5</c:v>
                </c:pt>
                <c:pt idx="368">
                  <c:v>4.9705560964526044E-5</c:v>
                </c:pt>
                <c:pt idx="369">
                  <c:v>5.0346371715164741E-5</c:v>
                </c:pt>
                <c:pt idx="370">
                  <c:v>5.1076791634724431E-5</c:v>
                </c:pt>
                <c:pt idx="371">
                  <c:v>5.1908450385034719E-5</c:v>
                </c:pt>
                <c:pt idx="372">
                  <c:v>5.2862293813117007E-5</c:v>
                </c:pt>
                <c:pt idx="373">
                  <c:v>5.394856321177725E-5</c:v>
                </c:pt>
                <c:pt idx="374">
                  <c:v>5.5197866361747113E-5</c:v>
                </c:pt>
                <c:pt idx="375">
                  <c:v>5.6617219626658931E-5</c:v>
                </c:pt>
                <c:pt idx="376">
                  <c:v>5.8237392531175144E-5</c:v>
                </c:pt>
                <c:pt idx="377">
                  <c:v>6.0080569265182906E-5</c:v>
                </c:pt>
                <c:pt idx="378">
                  <c:v>6.2098601331509517E-5</c:v>
                </c:pt>
                <c:pt idx="379">
                  <c:v>6.4307114911603961E-5</c:v>
                </c:pt>
                <c:pt idx="380">
                  <c:v>6.6586452381762492E-5</c:v>
                </c:pt>
                <c:pt idx="381">
                  <c:v>6.8757804025267635E-5</c:v>
                </c:pt>
                <c:pt idx="382">
                  <c:v>7.0392570874795962E-5</c:v>
                </c:pt>
                <c:pt idx="383">
                  <c:v>7.0475449975169368E-5</c:v>
                </c:pt>
                <c:pt idx="384">
                  <c:v>6.7284244176710564E-5</c:v>
                </c:pt>
                <c:pt idx="385">
                  <c:v>5.8105508806501191E-5</c:v>
                </c:pt>
                <c:pt idx="386">
                  <c:v>4.025420045900455E-5</c:v>
                </c:pt>
                <c:pt idx="387">
                  <c:v>1.5135499268901085E-5</c:v>
                </c:pt>
                <c:pt idx="388">
                  <c:v>-1.0355363747258115E-5</c:v>
                </c:pt>
                <c:pt idx="389">
                  <c:v>-2.8148403584350783E-5</c:v>
                </c:pt>
                <c:pt idx="390">
                  <c:v>-3.6456310752117626E-5</c:v>
                </c:pt>
                <c:pt idx="391">
                  <c:v>-3.7983716521638841E-5</c:v>
                </c:pt>
                <c:pt idx="392">
                  <c:v>-3.6049433117500544E-5</c:v>
                </c:pt>
                <c:pt idx="393">
                  <c:v>-3.2710075234928046E-5</c:v>
                </c:pt>
                <c:pt idx="394">
                  <c:v>-2.9050306860760328E-5</c:v>
                </c:pt>
                <c:pt idx="395">
                  <c:v>-2.555459086472999E-5</c:v>
                </c:pt>
                <c:pt idx="396">
                  <c:v>-2.2366928524844746E-5</c:v>
                </c:pt>
                <c:pt idx="397">
                  <c:v>-1.9555098328389307E-5</c:v>
                </c:pt>
                <c:pt idx="398">
                  <c:v>-1.710185296432772E-5</c:v>
                </c:pt>
                <c:pt idx="399">
                  <c:v>-1.4966308478710104E-5</c:v>
                </c:pt>
                <c:pt idx="400">
                  <c:v>-1.3118315093005053E-5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62FD-4329-BC2E-1F2BFC96CF1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2574080"/>
        <c:axId val="202630656"/>
      </c:scatterChart>
      <c:valAx>
        <c:axId val="202574080"/>
        <c:scaling>
          <c:logBase val="10"/>
          <c:orientation val="minMax"/>
          <c:min val="10000"/>
        </c:scaling>
        <c:delete val="0"/>
        <c:axPos val="b"/>
        <c:majorGridlines/>
        <c:minorGridlines/>
        <c:numFmt formatCode="#,##0" sourceLinked="0"/>
        <c:majorTickMark val="out"/>
        <c:minorTickMark val="none"/>
        <c:tickLblPos val="nextTo"/>
        <c:crossAx val="202630656"/>
        <c:crossesAt val="-8.0000000000000026E-4"/>
        <c:crossBetween val="midCat"/>
      </c:valAx>
      <c:valAx>
        <c:axId val="202630656"/>
        <c:scaling>
          <c:orientation val="minMax"/>
        </c:scaling>
        <c:delete val="0"/>
        <c:axPos val="l"/>
        <c:majorGridlines/>
        <c:numFmt formatCode="0.E+00" sourceLinked="0"/>
        <c:majorTickMark val="out"/>
        <c:minorTickMark val="none"/>
        <c:tickLblPos val="nextTo"/>
        <c:crossAx val="202574080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v>Rs, Ohms</c:v>
          </c:tx>
          <c:marker>
            <c:symbol val="none"/>
          </c:marker>
          <c:xVal>
            <c:numRef>
              <c:f>'Measured Data'!$B$20:$B$420</c:f>
              <c:numCache>
                <c:formatCode>General</c:formatCode>
                <c:ptCount val="401"/>
                <c:pt idx="0">
                  <c:v>1000</c:v>
                </c:pt>
                <c:pt idx="1">
                  <c:v>1023.293</c:v>
                </c:pt>
                <c:pt idx="2">
                  <c:v>1047.1289999999999</c:v>
                </c:pt>
                <c:pt idx="3">
                  <c:v>1071.519</c:v>
                </c:pt>
                <c:pt idx="4">
                  <c:v>1096.4780000000001</c:v>
                </c:pt>
                <c:pt idx="5">
                  <c:v>1122.018</c:v>
                </c:pt>
                <c:pt idx="6">
                  <c:v>1148.154</c:v>
                </c:pt>
                <c:pt idx="7">
                  <c:v>1174.8979999999999</c:v>
                </c:pt>
                <c:pt idx="8">
                  <c:v>1202.2639999999999</c:v>
                </c:pt>
                <c:pt idx="9">
                  <c:v>1230.269</c:v>
                </c:pt>
                <c:pt idx="10">
                  <c:v>1258.925</c:v>
                </c:pt>
                <c:pt idx="11">
                  <c:v>1288.25</c:v>
                </c:pt>
                <c:pt idx="12">
                  <c:v>1318.2570000000001</c:v>
                </c:pt>
                <c:pt idx="13">
                  <c:v>1348.963</c:v>
                </c:pt>
                <c:pt idx="14">
                  <c:v>1380.384</c:v>
                </c:pt>
                <c:pt idx="15">
                  <c:v>1412.538</c:v>
                </c:pt>
                <c:pt idx="16">
                  <c:v>1445.44</c:v>
                </c:pt>
                <c:pt idx="17">
                  <c:v>1479.1079999999999</c:v>
                </c:pt>
                <c:pt idx="18">
                  <c:v>1513.5609999999999</c:v>
                </c:pt>
                <c:pt idx="19">
                  <c:v>1548.817</c:v>
                </c:pt>
                <c:pt idx="20">
                  <c:v>1584.893</c:v>
                </c:pt>
                <c:pt idx="21">
                  <c:v>1621.81</c:v>
                </c:pt>
                <c:pt idx="22">
                  <c:v>1659.587</c:v>
                </c:pt>
                <c:pt idx="23">
                  <c:v>1698.2439999999999</c:v>
                </c:pt>
                <c:pt idx="24">
                  <c:v>1737.8009999999999</c:v>
                </c:pt>
                <c:pt idx="25">
                  <c:v>1778.279</c:v>
                </c:pt>
                <c:pt idx="26">
                  <c:v>1819.701</c:v>
                </c:pt>
                <c:pt idx="27">
                  <c:v>1862.087</c:v>
                </c:pt>
                <c:pt idx="28">
                  <c:v>1905.461</c:v>
                </c:pt>
                <c:pt idx="29">
                  <c:v>1949.845</c:v>
                </c:pt>
                <c:pt idx="30">
                  <c:v>1995.2619999999999</c:v>
                </c:pt>
                <c:pt idx="31">
                  <c:v>2041.7380000000001</c:v>
                </c:pt>
                <c:pt idx="32">
                  <c:v>2089.2959999999998</c:v>
                </c:pt>
                <c:pt idx="33">
                  <c:v>2137.962</c:v>
                </c:pt>
                <c:pt idx="34">
                  <c:v>2187.7620000000002</c:v>
                </c:pt>
                <c:pt idx="35">
                  <c:v>2238.721</c:v>
                </c:pt>
                <c:pt idx="36">
                  <c:v>2290.8679999999999</c:v>
                </c:pt>
                <c:pt idx="37">
                  <c:v>2344.2289999999998</c:v>
                </c:pt>
                <c:pt idx="38">
                  <c:v>2398.8330000000001</c:v>
                </c:pt>
                <c:pt idx="39">
                  <c:v>2454.7089999999998</c:v>
                </c:pt>
                <c:pt idx="40">
                  <c:v>2511.886</c:v>
                </c:pt>
                <c:pt idx="41">
                  <c:v>2570.3960000000002</c:v>
                </c:pt>
                <c:pt idx="42">
                  <c:v>2630.268</c:v>
                </c:pt>
                <c:pt idx="43">
                  <c:v>2691.5349999999999</c:v>
                </c:pt>
                <c:pt idx="44">
                  <c:v>2754.2289999999998</c:v>
                </c:pt>
                <c:pt idx="45">
                  <c:v>2818.3829999999998</c:v>
                </c:pt>
                <c:pt idx="46">
                  <c:v>2884.0320000000002</c:v>
                </c:pt>
                <c:pt idx="47">
                  <c:v>2951.2089999999998</c:v>
                </c:pt>
                <c:pt idx="48">
                  <c:v>3019.9520000000002</c:v>
                </c:pt>
                <c:pt idx="49">
                  <c:v>3090.2950000000001</c:v>
                </c:pt>
                <c:pt idx="50">
                  <c:v>3162.2779999999998</c:v>
                </c:pt>
                <c:pt idx="51">
                  <c:v>3235.9369999999999</c:v>
                </c:pt>
                <c:pt idx="52">
                  <c:v>3311.3110000000001</c:v>
                </c:pt>
                <c:pt idx="53">
                  <c:v>3388.442</c:v>
                </c:pt>
                <c:pt idx="54">
                  <c:v>3467.3690000000001</c:v>
                </c:pt>
                <c:pt idx="55">
                  <c:v>3548.134</c:v>
                </c:pt>
                <c:pt idx="56">
                  <c:v>3630.7809999999999</c:v>
                </c:pt>
                <c:pt idx="57">
                  <c:v>3715.3519999999999</c:v>
                </c:pt>
                <c:pt idx="58">
                  <c:v>3801.8939999999998</c:v>
                </c:pt>
                <c:pt idx="59">
                  <c:v>3890.451</c:v>
                </c:pt>
                <c:pt idx="60">
                  <c:v>3981.0720000000001</c:v>
                </c:pt>
                <c:pt idx="61">
                  <c:v>4073.8029999999999</c:v>
                </c:pt>
                <c:pt idx="62">
                  <c:v>4168.6940000000004</c:v>
                </c:pt>
                <c:pt idx="63">
                  <c:v>4265.7950000000001</c:v>
                </c:pt>
                <c:pt idx="64">
                  <c:v>4365.1580000000004</c:v>
                </c:pt>
                <c:pt idx="65">
                  <c:v>4466.8360000000002</c:v>
                </c:pt>
                <c:pt idx="66">
                  <c:v>4570.8819999999996</c:v>
                </c:pt>
                <c:pt idx="67">
                  <c:v>4677.3509999999997</c:v>
                </c:pt>
                <c:pt idx="68">
                  <c:v>4786.3010000000004</c:v>
                </c:pt>
                <c:pt idx="69">
                  <c:v>4897.7879999999996</c:v>
                </c:pt>
                <c:pt idx="70">
                  <c:v>5011.8720000000003</c:v>
                </c:pt>
                <c:pt idx="71">
                  <c:v>5128.6139999999996</c:v>
                </c:pt>
                <c:pt idx="72">
                  <c:v>5248.0749999999998</c:v>
                </c:pt>
                <c:pt idx="73">
                  <c:v>5370.3180000000002</c:v>
                </c:pt>
                <c:pt idx="74">
                  <c:v>5495.4089999999997</c:v>
                </c:pt>
                <c:pt idx="75">
                  <c:v>5623.4129999999996</c:v>
                </c:pt>
                <c:pt idx="76">
                  <c:v>5754.3990000000003</c:v>
                </c:pt>
                <c:pt idx="77">
                  <c:v>5888.4369999999999</c:v>
                </c:pt>
                <c:pt idx="78">
                  <c:v>6025.5959999999995</c:v>
                </c:pt>
                <c:pt idx="79">
                  <c:v>6165.95</c:v>
                </c:pt>
                <c:pt idx="80">
                  <c:v>6309.5730000000003</c:v>
                </c:pt>
                <c:pt idx="81">
                  <c:v>6456.5420000000004</c:v>
                </c:pt>
                <c:pt idx="82">
                  <c:v>6606.9340000000002</c:v>
                </c:pt>
                <c:pt idx="83">
                  <c:v>6760.83</c:v>
                </c:pt>
                <c:pt idx="84">
                  <c:v>6918.31</c:v>
                </c:pt>
                <c:pt idx="85">
                  <c:v>7079.4579999999996</c:v>
                </c:pt>
                <c:pt idx="86">
                  <c:v>7244.36</c:v>
                </c:pt>
                <c:pt idx="87">
                  <c:v>7413.1019999999999</c:v>
                </c:pt>
                <c:pt idx="88">
                  <c:v>7585.7759999999998</c:v>
                </c:pt>
                <c:pt idx="89">
                  <c:v>7762.4709999999995</c:v>
                </c:pt>
                <c:pt idx="90">
                  <c:v>7943.2820000000002</c:v>
                </c:pt>
                <c:pt idx="91">
                  <c:v>8128.3050000000003</c:v>
                </c:pt>
                <c:pt idx="92">
                  <c:v>8317.6380000000008</c:v>
                </c:pt>
                <c:pt idx="93">
                  <c:v>8511.3799999999992</c:v>
                </c:pt>
                <c:pt idx="94">
                  <c:v>8709.6360000000004</c:v>
                </c:pt>
                <c:pt idx="95">
                  <c:v>8912.509</c:v>
                </c:pt>
                <c:pt idx="96">
                  <c:v>9120.1080000000002</c:v>
                </c:pt>
                <c:pt idx="97">
                  <c:v>9332.5429999999997</c:v>
                </c:pt>
                <c:pt idx="98">
                  <c:v>9549.9259999999995</c:v>
                </c:pt>
                <c:pt idx="99">
                  <c:v>9772.3719999999994</c:v>
                </c:pt>
                <c:pt idx="100">
                  <c:v>10000</c:v>
                </c:pt>
                <c:pt idx="101">
                  <c:v>10232.93</c:v>
                </c:pt>
                <c:pt idx="102">
                  <c:v>10471.285</c:v>
                </c:pt>
                <c:pt idx="103">
                  <c:v>10715.192999999999</c:v>
                </c:pt>
                <c:pt idx="104">
                  <c:v>10964.781999999999</c:v>
                </c:pt>
                <c:pt idx="105">
                  <c:v>11220.184999999999</c:v>
                </c:pt>
                <c:pt idx="106">
                  <c:v>11481.536</c:v>
                </c:pt>
                <c:pt idx="107">
                  <c:v>11748.976000000001</c:v>
                </c:pt>
                <c:pt idx="108">
                  <c:v>12022.644</c:v>
                </c:pt>
                <c:pt idx="109">
                  <c:v>12302.688</c:v>
                </c:pt>
                <c:pt idx="110">
                  <c:v>12589.254000000001</c:v>
                </c:pt>
                <c:pt idx="111">
                  <c:v>12882.495999999999</c:v>
                </c:pt>
                <c:pt idx="112">
                  <c:v>13182.566999999999</c:v>
                </c:pt>
                <c:pt idx="113">
                  <c:v>13489.629000000001</c:v>
                </c:pt>
                <c:pt idx="114">
                  <c:v>13803.843000000001</c:v>
                </c:pt>
                <c:pt idx="115">
                  <c:v>14125.375</c:v>
                </c:pt>
                <c:pt idx="116">
                  <c:v>14454.397999999999</c:v>
                </c:pt>
                <c:pt idx="117">
                  <c:v>14791.084000000001</c:v>
                </c:pt>
                <c:pt idx="118">
                  <c:v>15135.611999999999</c:v>
                </c:pt>
                <c:pt idx="119">
                  <c:v>15488.165999999999</c:v>
                </c:pt>
                <c:pt idx="120">
                  <c:v>15848.932000000001</c:v>
                </c:pt>
                <c:pt idx="121">
                  <c:v>16218.101000000001</c:v>
                </c:pt>
                <c:pt idx="122">
                  <c:v>16595.868999999999</c:v>
                </c:pt>
                <c:pt idx="123">
                  <c:v>16982.437000000002</c:v>
                </c:pt>
                <c:pt idx="124">
                  <c:v>17378.008000000002</c:v>
                </c:pt>
                <c:pt idx="125">
                  <c:v>17782.794000000002</c:v>
                </c:pt>
                <c:pt idx="126">
                  <c:v>18197.008999999998</c:v>
                </c:pt>
                <c:pt idx="127">
                  <c:v>18620.870999999999</c:v>
                </c:pt>
                <c:pt idx="128">
                  <c:v>19054.607</c:v>
                </c:pt>
                <c:pt idx="129">
                  <c:v>19498.446</c:v>
                </c:pt>
                <c:pt idx="130">
                  <c:v>19952.623</c:v>
                </c:pt>
                <c:pt idx="131">
                  <c:v>20417.379000000001</c:v>
                </c:pt>
                <c:pt idx="132">
                  <c:v>20892.960999999999</c:v>
                </c:pt>
                <c:pt idx="133">
                  <c:v>21379.620999999999</c:v>
                </c:pt>
                <c:pt idx="134">
                  <c:v>21877.616000000002</c:v>
                </c:pt>
                <c:pt idx="135">
                  <c:v>22387.210999999999</c:v>
                </c:pt>
                <c:pt idx="136">
                  <c:v>22908.677</c:v>
                </c:pt>
                <c:pt idx="137">
                  <c:v>23442.288</c:v>
                </c:pt>
                <c:pt idx="138">
                  <c:v>23988.329000000002</c:v>
                </c:pt>
                <c:pt idx="139">
                  <c:v>24547.089</c:v>
                </c:pt>
                <c:pt idx="140">
                  <c:v>25118.864000000001</c:v>
                </c:pt>
                <c:pt idx="141">
                  <c:v>25703.957999999999</c:v>
                </c:pt>
                <c:pt idx="142">
                  <c:v>26302.68</c:v>
                </c:pt>
                <c:pt idx="143">
                  <c:v>26915.348000000002</c:v>
                </c:pt>
                <c:pt idx="144">
                  <c:v>27542.287</c:v>
                </c:pt>
                <c:pt idx="145">
                  <c:v>28183.829000000002</c:v>
                </c:pt>
                <c:pt idx="146">
                  <c:v>28840.314999999999</c:v>
                </c:pt>
                <c:pt idx="147">
                  <c:v>29512.092000000001</c:v>
                </c:pt>
                <c:pt idx="148">
                  <c:v>30199.517</c:v>
                </c:pt>
                <c:pt idx="149">
                  <c:v>30902.954000000002</c:v>
                </c:pt>
                <c:pt idx="150">
                  <c:v>31622.776999999998</c:v>
                </c:pt>
                <c:pt idx="151">
                  <c:v>32359.366000000002</c:v>
                </c:pt>
                <c:pt idx="152">
                  <c:v>33113.112000000001</c:v>
                </c:pt>
                <c:pt idx="153">
                  <c:v>33884.415999999997</c:v>
                </c:pt>
                <c:pt idx="154">
                  <c:v>34673.684999999998</c:v>
                </c:pt>
                <c:pt idx="155">
                  <c:v>35481.339</c:v>
                </c:pt>
                <c:pt idx="156">
                  <c:v>36307.805</c:v>
                </c:pt>
                <c:pt idx="157">
                  <c:v>37153.523000000001</c:v>
                </c:pt>
                <c:pt idx="158">
                  <c:v>38018.94</c:v>
                </c:pt>
                <c:pt idx="159">
                  <c:v>38904.514000000003</c:v>
                </c:pt>
                <c:pt idx="160">
                  <c:v>39810.716999999997</c:v>
                </c:pt>
                <c:pt idx="161">
                  <c:v>40738.027999999998</c:v>
                </c:pt>
                <c:pt idx="162">
                  <c:v>41686.938000000002</c:v>
                </c:pt>
                <c:pt idx="163">
                  <c:v>42657.951999999997</c:v>
                </c:pt>
                <c:pt idx="164">
                  <c:v>43651.582999999999</c:v>
                </c:pt>
                <c:pt idx="165">
                  <c:v>44668.358999999997</c:v>
                </c:pt>
                <c:pt idx="166">
                  <c:v>45708.819000000003</c:v>
                </c:pt>
                <c:pt idx="167">
                  <c:v>46773.514000000003</c:v>
                </c:pt>
                <c:pt idx="168">
                  <c:v>47863.008999999998</c:v>
                </c:pt>
                <c:pt idx="169">
                  <c:v>48977.881999999998</c:v>
                </c:pt>
                <c:pt idx="170">
                  <c:v>50118.722999999998</c:v>
                </c:pt>
                <c:pt idx="171">
                  <c:v>51286.137999999999</c:v>
                </c:pt>
                <c:pt idx="172">
                  <c:v>52480.745999999999</c:v>
                </c:pt>
                <c:pt idx="173">
                  <c:v>53703.18</c:v>
                </c:pt>
                <c:pt idx="174">
                  <c:v>54954.087</c:v>
                </c:pt>
                <c:pt idx="175">
                  <c:v>56234.133000000002</c:v>
                </c:pt>
                <c:pt idx="176">
                  <c:v>57543.993999999999</c:v>
                </c:pt>
                <c:pt idx="177">
                  <c:v>58884.366000000002</c:v>
                </c:pt>
                <c:pt idx="178">
                  <c:v>60255.959000000003</c:v>
                </c:pt>
                <c:pt idx="179">
                  <c:v>61659.5</c:v>
                </c:pt>
                <c:pt idx="180">
                  <c:v>63095.733999999997</c:v>
                </c:pt>
                <c:pt idx="181">
                  <c:v>64565.423000000003</c:v>
                </c:pt>
                <c:pt idx="182">
                  <c:v>66069.345000000001</c:v>
                </c:pt>
                <c:pt idx="183">
                  <c:v>67608.297999999995</c:v>
                </c:pt>
                <c:pt idx="184">
                  <c:v>69183.096999999994</c:v>
                </c:pt>
                <c:pt idx="185">
                  <c:v>70794.577999999994</c:v>
                </c:pt>
                <c:pt idx="186">
                  <c:v>72443.596000000005</c:v>
                </c:pt>
                <c:pt idx="187">
                  <c:v>74131.024000000005</c:v>
                </c:pt>
                <c:pt idx="188">
                  <c:v>75857.758000000002</c:v>
                </c:pt>
                <c:pt idx="189">
                  <c:v>77624.712</c:v>
                </c:pt>
                <c:pt idx="190">
                  <c:v>79432.823000000004</c:v>
                </c:pt>
                <c:pt idx="191">
                  <c:v>81283.051999999996</c:v>
                </c:pt>
                <c:pt idx="192">
                  <c:v>83176.376999999993</c:v>
                </c:pt>
                <c:pt idx="193">
                  <c:v>85113.804000000004</c:v>
                </c:pt>
                <c:pt idx="194">
                  <c:v>87096.358999999997</c:v>
                </c:pt>
                <c:pt idx="195">
                  <c:v>89125.093999999997</c:v>
                </c:pt>
                <c:pt idx="196">
                  <c:v>91201.084000000003</c:v>
                </c:pt>
                <c:pt idx="197">
                  <c:v>93325.43</c:v>
                </c:pt>
                <c:pt idx="198">
                  <c:v>95499.259000000005</c:v>
                </c:pt>
                <c:pt idx="199">
                  <c:v>97723.721999999994</c:v>
                </c:pt>
                <c:pt idx="200">
                  <c:v>100000</c:v>
                </c:pt>
                <c:pt idx="201">
                  <c:v>102329.299</c:v>
                </c:pt>
                <c:pt idx="202">
                  <c:v>104712.855</c:v>
                </c:pt>
                <c:pt idx="203">
                  <c:v>107151.931</c:v>
                </c:pt>
                <c:pt idx="204">
                  <c:v>109647.82</c:v>
                </c:pt>
                <c:pt idx="205">
                  <c:v>112201.845</c:v>
                </c:pt>
                <c:pt idx="206">
                  <c:v>114815.36199999999</c:v>
                </c:pt>
                <c:pt idx="207">
                  <c:v>117489.755</c:v>
                </c:pt>
                <c:pt idx="208">
                  <c:v>120226.443</c:v>
                </c:pt>
                <c:pt idx="209">
                  <c:v>123026.87699999999</c:v>
                </c:pt>
                <c:pt idx="210">
                  <c:v>125892.541</c:v>
                </c:pt>
                <c:pt idx="211">
                  <c:v>128824.955</c:v>
                </c:pt>
                <c:pt idx="212">
                  <c:v>131825.674</c:v>
                </c:pt>
                <c:pt idx="213">
                  <c:v>134896.288</c:v>
                </c:pt>
                <c:pt idx="214">
                  <c:v>138038.42600000001</c:v>
                </c:pt>
                <c:pt idx="215">
                  <c:v>141253.75399999999</c:v>
                </c:pt>
                <c:pt idx="216">
                  <c:v>144543.97700000001</c:v>
                </c:pt>
                <c:pt idx="217">
                  <c:v>147910.83900000001</c:v>
                </c:pt>
                <c:pt idx="218">
                  <c:v>151356.125</c:v>
                </c:pt>
                <c:pt idx="219">
                  <c:v>154881.66200000001</c:v>
                </c:pt>
                <c:pt idx="220">
                  <c:v>158489.31899999999</c:v>
                </c:pt>
                <c:pt idx="221">
                  <c:v>162181.01</c:v>
                </c:pt>
                <c:pt idx="222">
                  <c:v>165958.69099999999</c:v>
                </c:pt>
                <c:pt idx="223">
                  <c:v>169824.36499999999</c:v>
                </c:pt>
                <c:pt idx="224">
                  <c:v>173780.08300000001</c:v>
                </c:pt>
                <c:pt idx="225">
                  <c:v>177827.94099999999</c:v>
                </c:pt>
                <c:pt idx="226">
                  <c:v>181970.08600000001</c:v>
                </c:pt>
                <c:pt idx="227">
                  <c:v>186208.71400000001</c:v>
                </c:pt>
                <c:pt idx="228">
                  <c:v>190546.07199999999</c:v>
                </c:pt>
                <c:pt idx="229">
                  <c:v>194984.46</c:v>
                </c:pt>
                <c:pt idx="230">
                  <c:v>199526.231</c:v>
                </c:pt>
                <c:pt idx="231">
                  <c:v>204173.79399999999</c:v>
                </c:pt>
                <c:pt idx="232">
                  <c:v>208929.61300000001</c:v>
                </c:pt>
                <c:pt idx="233">
                  <c:v>213796.209</c:v>
                </c:pt>
                <c:pt idx="234">
                  <c:v>218776.16200000001</c:v>
                </c:pt>
                <c:pt idx="235">
                  <c:v>223872.114</c:v>
                </c:pt>
                <c:pt idx="236">
                  <c:v>229086.76500000001</c:v>
                </c:pt>
                <c:pt idx="237">
                  <c:v>234422.88200000001</c:v>
                </c:pt>
                <c:pt idx="238">
                  <c:v>239883.29199999999</c:v>
                </c:pt>
                <c:pt idx="239">
                  <c:v>245470.89199999999</c:v>
                </c:pt>
                <c:pt idx="240">
                  <c:v>251188.64300000001</c:v>
                </c:pt>
                <c:pt idx="241">
                  <c:v>257039.57800000001</c:v>
                </c:pt>
                <c:pt idx="242">
                  <c:v>263026.799</c:v>
                </c:pt>
                <c:pt idx="243">
                  <c:v>269153.48</c:v>
                </c:pt>
                <c:pt idx="244">
                  <c:v>275422.87</c:v>
                </c:pt>
                <c:pt idx="245">
                  <c:v>281838.29300000001</c:v>
                </c:pt>
                <c:pt idx="246">
                  <c:v>288403.15000000002</c:v>
                </c:pt>
                <c:pt idx="247">
                  <c:v>295120.92300000001</c:v>
                </c:pt>
                <c:pt idx="248">
                  <c:v>301995.17200000002</c:v>
                </c:pt>
                <c:pt idx="249">
                  <c:v>309029.54300000001</c:v>
                </c:pt>
                <c:pt idx="250">
                  <c:v>316227.766</c:v>
                </c:pt>
                <c:pt idx="251">
                  <c:v>323593.65700000001</c:v>
                </c:pt>
                <c:pt idx="252">
                  <c:v>331131.12099999998</c:v>
                </c:pt>
                <c:pt idx="253">
                  <c:v>338844.15600000002</c:v>
                </c:pt>
                <c:pt idx="254">
                  <c:v>346736.85</c:v>
                </c:pt>
                <c:pt idx="255">
                  <c:v>354813.38900000002</c:v>
                </c:pt>
                <c:pt idx="256">
                  <c:v>363078.05499999999</c:v>
                </c:pt>
                <c:pt idx="257">
                  <c:v>371535.22899999999</c:v>
                </c:pt>
                <c:pt idx="258">
                  <c:v>380189.39600000001</c:v>
                </c:pt>
                <c:pt idx="259">
                  <c:v>389045.14500000002</c:v>
                </c:pt>
                <c:pt idx="260">
                  <c:v>398107.17099999997</c:v>
                </c:pt>
                <c:pt idx="261">
                  <c:v>407380.27799999999</c:v>
                </c:pt>
                <c:pt idx="262">
                  <c:v>416869.38299999997</c:v>
                </c:pt>
                <c:pt idx="263">
                  <c:v>426579.51899999997</c:v>
                </c:pt>
                <c:pt idx="264">
                  <c:v>436515.83199999999</c:v>
                </c:pt>
                <c:pt idx="265">
                  <c:v>446683.592</c:v>
                </c:pt>
                <c:pt idx="266">
                  <c:v>457088.19</c:v>
                </c:pt>
                <c:pt idx="267">
                  <c:v>467735.141</c:v>
                </c:pt>
                <c:pt idx="268">
                  <c:v>478630.092</c:v>
                </c:pt>
                <c:pt idx="269">
                  <c:v>489778.81900000002</c:v>
                </c:pt>
                <c:pt idx="270">
                  <c:v>501187.234</c:v>
                </c:pt>
                <c:pt idx="271">
                  <c:v>512861.38400000002</c:v>
                </c:pt>
                <c:pt idx="272">
                  <c:v>524807.46</c:v>
                </c:pt>
                <c:pt idx="273">
                  <c:v>537031.79599999997</c:v>
                </c:pt>
                <c:pt idx="274">
                  <c:v>549540.87399999995</c:v>
                </c:pt>
                <c:pt idx="275">
                  <c:v>562341.32499999995</c:v>
                </c:pt>
                <c:pt idx="276">
                  <c:v>575439.93700000003</c:v>
                </c:pt>
                <c:pt idx="277">
                  <c:v>588843.65500000003</c:v>
                </c:pt>
                <c:pt idx="278">
                  <c:v>602559.58600000001</c:v>
                </c:pt>
                <c:pt idx="279">
                  <c:v>616595.00199999998</c:v>
                </c:pt>
                <c:pt idx="280">
                  <c:v>630957.34400000004</c:v>
                </c:pt>
                <c:pt idx="281">
                  <c:v>645654.22900000005</c:v>
                </c:pt>
                <c:pt idx="282">
                  <c:v>660693.44799999997</c:v>
                </c:pt>
                <c:pt idx="283">
                  <c:v>676082.97499999998</c:v>
                </c:pt>
                <c:pt idx="284">
                  <c:v>691830.97100000002</c:v>
                </c:pt>
                <c:pt idx="285">
                  <c:v>707945.78399999999</c:v>
                </c:pt>
                <c:pt idx="286">
                  <c:v>724435.96</c:v>
                </c:pt>
                <c:pt idx="287">
                  <c:v>741310.24100000004</c:v>
                </c:pt>
                <c:pt idx="288">
                  <c:v>758577.57499999995</c:v>
                </c:pt>
                <c:pt idx="289">
                  <c:v>776247.11699999997</c:v>
                </c:pt>
                <c:pt idx="290">
                  <c:v>794328.23499999999</c:v>
                </c:pt>
                <c:pt idx="291">
                  <c:v>812830.51599999995</c:v>
                </c:pt>
                <c:pt idx="292">
                  <c:v>831763.77099999995</c:v>
                </c:pt>
                <c:pt idx="293">
                  <c:v>851138.03799999994</c:v>
                </c:pt>
                <c:pt idx="294">
                  <c:v>870963.59</c:v>
                </c:pt>
                <c:pt idx="295">
                  <c:v>891250.93799999997</c:v>
                </c:pt>
                <c:pt idx="296">
                  <c:v>912010.83900000004</c:v>
                </c:pt>
                <c:pt idx="297">
                  <c:v>933254.30099999998</c:v>
                </c:pt>
                <c:pt idx="298">
                  <c:v>954992.58600000001</c:v>
                </c:pt>
                <c:pt idx="299">
                  <c:v>977237.22100000002</c:v>
                </c:pt>
                <c:pt idx="300">
                  <c:v>1000000</c:v>
                </c:pt>
                <c:pt idx="301">
                  <c:v>1023292.992</c:v>
                </c:pt>
                <c:pt idx="302">
                  <c:v>1047128.548</c:v>
                </c:pt>
                <c:pt idx="303">
                  <c:v>1071519.3049999999</c:v>
                </c:pt>
                <c:pt idx="304">
                  <c:v>1096478.196</c:v>
                </c:pt>
                <c:pt idx="305">
                  <c:v>1122018.4539999999</c:v>
                </c:pt>
                <c:pt idx="306">
                  <c:v>1148153.621</c:v>
                </c:pt>
                <c:pt idx="307">
                  <c:v>1174897.5549999999</c:v>
                </c:pt>
                <c:pt idx="308">
                  <c:v>1202264.4350000001</c:v>
                </c:pt>
                <c:pt idx="309">
                  <c:v>1230268.7709999999</c:v>
                </c:pt>
                <c:pt idx="310">
                  <c:v>1258925.412</c:v>
                </c:pt>
                <c:pt idx="311">
                  <c:v>1288249.5519999999</c:v>
                </c:pt>
                <c:pt idx="312">
                  <c:v>1318256.7390000001</c:v>
                </c:pt>
                <c:pt idx="313">
                  <c:v>1348962.8829999999</c:v>
                </c:pt>
                <c:pt idx="314">
                  <c:v>1380384.2649999999</c:v>
                </c:pt>
                <c:pt idx="315">
                  <c:v>1412537.5449999999</c:v>
                </c:pt>
                <c:pt idx="316">
                  <c:v>1445439.7709999999</c:v>
                </c:pt>
                <c:pt idx="317">
                  <c:v>1479108.388</c:v>
                </c:pt>
                <c:pt idx="318">
                  <c:v>1513561.2479999999</c:v>
                </c:pt>
                <c:pt idx="319">
                  <c:v>1548816.6189999999</c:v>
                </c:pt>
                <c:pt idx="320">
                  <c:v>1584893.192</c:v>
                </c:pt>
                <c:pt idx="321">
                  <c:v>1621810.0970000001</c:v>
                </c:pt>
                <c:pt idx="322">
                  <c:v>1659586.9069999999</c:v>
                </c:pt>
                <c:pt idx="323">
                  <c:v>1698243.652</c:v>
                </c:pt>
                <c:pt idx="324">
                  <c:v>1737800.8289999999</c:v>
                </c:pt>
                <c:pt idx="325">
                  <c:v>1778279.41</c:v>
                </c:pt>
                <c:pt idx="326">
                  <c:v>1819700.8589999999</c:v>
                </c:pt>
                <c:pt idx="327">
                  <c:v>1862087.1370000001</c:v>
                </c:pt>
                <c:pt idx="328">
                  <c:v>1905460.7180000001</c:v>
                </c:pt>
                <c:pt idx="329">
                  <c:v>1949844.6</c:v>
                </c:pt>
                <c:pt idx="330">
                  <c:v>1995262.3149999999</c:v>
                </c:pt>
                <c:pt idx="331">
                  <c:v>2041737.9450000001</c:v>
                </c:pt>
                <c:pt idx="332">
                  <c:v>2089296.1310000001</c:v>
                </c:pt>
                <c:pt idx="333">
                  <c:v>2137962.09</c:v>
                </c:pt>
                <c:pt idx="334">
                  <c:v>2187761.6239999998</c:v>
                </c:pt>
                <c:pt idx="335">
                  <c:v>2238721.139</c:v>
                </c:pt>
                <c:pt idx="336">
                  <c:v>2290867.6529999999</c:v>
                </c:pt>
                <c:pt idx="337">
                  <c:v>2344228.8149999999</c:v>
                </c:pt>
                <c:pt idx="338">
                  <c:v>2398832.9190000002</c:v>
                </c:pt>
                <c:pt idx="339">
                  <c:v>2454708.9160000002</c:v>
                </c:pt>
                <c:pt idx="340">
                  <c:v>2511886.432</c:v>
                </c:pt>
                <c:pt idx="341">
                  <c:v>2570395.7829999998</c:v>
                </c:pt>
                <c:pt idx="342">
                  <c:v>2630267.9920000001</c:v>
                </c:pt>
                <c:pt idx="343">
                  <c:v>2691534.804</c:v>
                </c:pt>
                <c:pt idx="344">
                  <c:v>2754228.7030000002</c:v>
                </c:pt>
                <c:pt idx="345">
                  <c:v>2818382.9309999999</c:v>
                </c:pt>
                <c:pt idx="346">
                  <c:v>2884031.503</c:v>
                </c:pt>
                <c:pt idx="347">
                  <c:v>2951209.227</c:v>
                </c:pt>
                <c:pt idx="348">
                  <c:v>3019951.72</c:v>
                </c:pt>
                <c:pt idx="349">
                  <c:v>3090295.4330000002</c:v>
                </c:pt>
                <c:pt idx="350">
                  <c:v>3162277.66</c:v>
                </c:pt>
                <c:pt idx="351">
                  <c:v>3235936.5690000001</c:v>
                </c:pt>
                <c:pt idx="352">
                  <c:v>3311311.2149999999</c:v>
                </c:pt>
                <c:pt idx="353">
                  <c:v>3388441.5610000002</c:v>
                </c:pt>
                <c:pt idx="354">
                  <c:v>3467368.5049999999</c:v>
                </c:pt>
                <c:pt idx="355">
                  <c:v>3548133.892</c:v>
                </c:pt>
                <c:pt idx="356">
                  <c:v>3630780.548</c:v>
                </c:pt>
                <c:pt idx="357">
                  <c:v>3715352.2910000002</c:v>
                </c:pt>
                <c:pt idx="358">
                  <c:v>3801893.963</c:v>
                </c:pt>
                <c:pt idx="359">
                  <c:v>3890451.45</c:v>
                </c:pt>
                <c:pt idx="360">
                  <c:v>3981071.7059999998</c:v>
                </c:pt>
                <c:pt idx="361">
                  <c:v>4073802.7779999999</c:v>
                </c:pt>
                <c:pt idx="362">
                  <c:v>4168693.835</c:v>
                </c:pt>
                <c:pt idx="363">
                  <c:v>4265795.1880000001</c:v>
                </c:pt>
                <c:pt idx="364">
                  <c:v>4365158.3219999997</c:v>
                </c:pt>
                <c:pt idx="365">
                  <c:v>4466835.9220000003</c:v>
                </c:pt>
                <c:pt idx="366">
                  <c:v>4570881.8959999997</c:v>
                </c:pt>
                <c:pt idx="367">
                  <c:v>4677351.4129999997</c:v>
                </c:pt>
                <c:pt idx="368">
                  <c:v>4786300.9230000004</c:v>
                </c:pt>
                <c:pt idx="369">
                  <c:v>4897788.1940000001</c:v>
                </c:pt>
                <c:pt idx="370">
                  <c:v>5011872.3360000001</c:v>
                </c:pt>
                <c:pt idx="371">
                  <c:v>5128613.84</c:v>
                </c:pt>
                <c:pt idx="372">
                  <c:v>5248074.602</c:v>
                </c:pt>
                <c:pt idx="373">
                  <c:v>5370317.9639999997</c:v>
                </c:pt>
                <c:pt idx="374">
                  <c:v>5495408.7390000001</c:v>
                </c:pt>
                <c:pt idx="375">
                  <c:v>5623413.2520000003</c:v>
                </c:pt>
                <c:pt idx="376">
                  <c:v>5754399.3729999997</c:v>
                </c:pt>
                <c:pt idx="377">
                  <c:v>5888436.5539999995</c:v>
                </c:pt>
                <c:pt idx="378">
                  <c:v>6025595.8609999996</c:v>
                </c:pt>
                <c:pt idx="379">
                  <c:v>6165950.0190000003</c:v>
                </c:pt>
                <c:pt idx="380">
                  <c:v>6309573.4450000003</c:v>
                </c:pt>
                <c:pt idx="381">
                  <c:v>6456542.29</c:v>
                </c:pt>
                <c:pt idx="382">
                  <c:v>6606934.4800000004</c:v>
                </c:pt>
                <c:pt idx="383">
                  <c:v>6760829.7539999997</c:v>
                </c:pt>
                <c:pt idx="384">
                  <c:v>6918309.7089999998</c:v>
                </c:pt>
                <c:pt idx="385">
                  <c:v>7079457.8439999996</c:v>
                </c:pt>
                <c:pt idx="386">
                  <c:v>7244359.6009999998</c:v>
                </c:pt>
                <c:pt idx="387">
                  <c:v>7413102.4129999997</c:v>
                </c:pt>
                <c:pt idx="388">
                  <c:v>7585775.75</c:v>
                </c:pt>
                <c:pt idx="389">
                  <c:v>7762471.1660000002</c:v>
                </c:pt>
                <c:pt idx="390">
                  <c:v>7943282.3470000001</c:v>
                </c:pt>
                <c:pt idx="391">
                  <c:v>8128305.1619999995</c:v>
                </c:pt>
                <c:pt idx="392">
                  <c:v>8317637.7110000001</c:v>
                </c:pt>
                <c:pt idx="393">
                  <c:v>8511380.3819999993</c:v>
                </c:pt>
                <c:pt idx="394">
                  <c:v>8709635.9000000004</c:v>
                </c:pt>
                <c:pt idx="395">
                  <c:v>8912509.3809999991</c:v>
                </c:pt>
                <c:pt idx="396">
                  <c:v>9120108.3939999994</c:v>
                </c:pt>
                <c:pt idx="397">
                  <c:v>9332543.0079999994</c:v>
                </c:pt>
                <c:pt idx="398">
                  <c:v>9549925.8599999994</c:v>
                </c:pt>
                <c:pt idx="399">
                  <c:v>9772372.2100000009</c:v>
                </c:pt>
                <c:pt idx="400">
                  <c:v>10000000</c:v>
                </c:pt>
              </c:numCache>
            </c:numRef>
          </c:xVal>
          <c:yVal>
            <c:numRef>
              <c:f>'Measured Data'!$E$20:$E$420</c:f>
              <c:numCache>
                <c:formatCode>0.00E+00</c:formatCode>
                <c:ptCount val="401"/>
                <c:pt idx="0">
                  <c:v>0.23586105316039965</c:v>
                </c:pt>
                <c:pt idx="1">
                  <c:v>0.23585330619012673</c:v>
                </c:pt>
                <c:pt idx="2">
                  <c:v>0.23585952813579189</c:v>
                </c:pt>
                <c:pt idx="3">
                  <c:v>0.23588639196655203</c:v>
                </c:pt>
                <c:pt idx="4">
                  <c:v>0.23589751824523569</c:v>
                </c:pt>
                <c:pt idx="5">
                  <c:v>0.2358831663223861</c:v>
                </c:pt>
                <c:pt idx="6">
                  <c:v>0.23595642409542208</c:v>
                </c:pt>
                <c:pt idx="7">
                  <c:v>0.23593505061704437</c:v>
                </c:pt>
                <c:pt idx="8">
                  <c:v>0.23592853920889034</c:v>
                </c:pt>
                <c:pt idx="9">
                  <c:v>0.23591914829235869</c:v>
                </c:pt>
                <c:pt idx="10">
                  <c:v>0.23585783121753995</c:v>
                </c:pt>
                <c:pt idx="11">
                  <c:v>0.23587175027016075</c:v>
                </c:pt>
                <c:pt idx="12">
                  <c:v>0.23584995629255068</c:v>
                </c:pt>
                <c:pt idx="13">
                  <c:v>0.23570940075737434</c:v>
                </c:pt>
                <c:pt idx="14">
                  <c:v>0.23586365165753051</c:v>
                </c:pt>
                <c:pt idx="15">
                  <c:v>0.2357620228024534</c:v>
                </c:pt>
                <c:pt idx="16">
                  <c:v>0.23569701094220166</c:v>
                </c:pt>
                <c:pt idx="17">
                  <c:v>0.23567951346238677</c:v>
                </c:pt>
                <c:pt idx="18">
                  <c:v>0.23580005721554062</c:v>
                </c:pt>
                <c:pt idx="19">
                  <c:v>0.2358072072229854</c:v>
                </c:pt>
                <c:pt idx="20">
                  <c:v>0.23566893407531675</c:v>
                </c:pt>
                <c:pt idx="21">
                  <c:v>0.23573702094320131</c:v>
                </c:pt>
                <c:pt idx="22">
                  <c:v>0.23572699494555677</c:v>
                </c:pt>
                <c:pt idx="23">
                  <c:v>0.23584860617435149</c:v>
                </c:pt>
                <c:pt idx="24">
                  <c:v>0.23577812109987467</c:v>
                </c:pt>
                <c:pt idx="25">
                  <c:v>0.23566784801447296</c:v>
                </c:pt>
                <c:pt idx="26">
                  <c:v>0.23560930679074579</c:v>
                </c:pt>
                <c:pt idx="27">
                  <c:v>0.23557469875873169</c:v>
                </c:pt>
                <c:pt idx="28">
                  <c:v>0.23565213188761461</c:v>
                </c:pt>
                <c:pt idx="29">
                  <c:v>0.23552676503264797</c:v>
                </c:pt>
                <c:pt idx="30">
                  <c:v>0.23553332454086642</c:v>
                </c:pt>
                <c:pt idx="31">
                  <c:v>0.23544328589861485</c:v>
                </c:pt>
                <c:pt idx="32">
                  <c:v>0.23554682942232577</c:v>
                </c:pt>
                <c:pt idx="33">
                  <c:v>0.23548440468639753</c:v>
                </c:pt>
                <c:pt idx="34">
                  <c:v>0.23540227543397754</c:v>
                </c:pt>
                <c:pt idx="35">
                  <c:v>0.23551385330765462</c:v>
                </c:pt>
                <c:pt idx="36">
                  <c:v>0.23541606476114049</c:v>
                </c:pt>
                <c:pt idx="37">
                  <c:v>0.23535597094930971</c:v>
                </c:pt>
                <c:pt idx="38">
                  <c:v>0.23531764702715927</c:v>
                </c:pt>
                <c:pt idx="39">
                  <c:v>0.23530530063385313</c:v>
                </c:pt>
                <c:pt idx="40">
                  <c:v>0.23500512734533271</c:v>
                </c:pt>
                <c:pt idx="41">
                  <c:v>0.23548026015732568</c:v>
                </c:pt>
                <c:pt idx="42">
                  <c:v>0.23537483902858428</c:v>
                </c:pt>
                <c:pt idx="43">
                  <c:v>0.23541963455076026</c:v>
                </c:pt>
                <c:pt idx="44">
                  <c:v>0.23560582328606874</c:v>
                </c:pt>
                <c:pt idx="45">
                  <c:v>0.23525411351266592</c:v>
                </c:pt>
                <c:pt idx="46">
                  <c:v>0.23508105242236776</c:v>
                </c:pt>
                <c:pt idx="47">
                  <c:v>0.23520736633296532</c:v>
                </c:pt>
                <c:pt idx="48">
                  <c:v>0.23522685606731705</c:v>
                </c:pt>
                <c:pt idx="49">
                  <c:v>0.23533646398989183</c:v>
                </c:pt>
                <c:pt idx="50">
                  <c:v>0.235198230601145</c:v>
                </c:pt>
                <c:pt idx="51">
                  <c:v>0.23487163454373025</c:v>
                </c:pt>
                <c:pt idx="52">
                  <c:v>0.23489388591668847</c:v>
                </c:pt>
                <c:pt idx="53">
                  <c:v>0.23511292951538953</c:v>
                </c:pt>
                <c:pt idx="54">
                  <c:v>0.23485504251822978</c:v>
                </c:pt>
                <c:pt idx="55">
                  <c:v>0.23510613030936178</c:v>
                </c:pt>
                <c:pt idx="56">
                  <c:v>0.23482912844190368</c:v>
                </c:pt>
                <c:pt idx="57">
                  <c:v>0.23487238878496319</c:v>
                </c:pt>
                <c:pt idx="58">
                  <c:v>0.23476584705469344</c:v>
                </c:pt>
                <c:pt idx="59">
                  <c:v>0.23496282098654567</c:v>
                </c:pt>
                <c:pt idx="60">
                  <c:v>0.23480277286788862</c:v>
                </c:pt>
                <c:pt idx="61">
                  <c:v>0.23479996862296648</c:v>
                </c:pt>
                <c:pt idx="62">
                  <c:v>0.23460970222657571</c:v>
                </c:pt>
                <c:pt idx="63">
                  <c:v>0.23476978110116631</c:v>
                </c:pt>
                <c:pt idx="64">
                  <c:v>0.23485488755113107</c:v>
                </c:pt>
                <c:pt idx="65">
                  <c:v>0.23512132046090545</c:v>
                </c:pt>
                <c:pt idx="66">
                  <c:v>0.23495590456000823</c:v>
                </c:pt>
                <c:pt idx="67">
                  <c:v>0.23478878328611225</c:v>
                </c:pt>
                <c:pt idx="68">
                  <c:v>0.23495383325169464</c:v>
                </c:pt>
                <c:pt idx="69">
                  <c:v>0.23492929843655261</c:v>
                </c:pt>
                <c:pt idx="70">
                  <c:v>0.23474652989102407</c:v>
                </c:pt>
                <c:pt idx="71">
                  <c:v>0.23512359149419446</c:v>
                </c:pt>
                <c:pt idx="72">
                  <c:v>0.23499752188511852</c:v>
                </c:pt>
                <c:pt idx="73">
                  <c:v>0.23560355548302922</c:v>
                </c:pt>
                <c:pt idx="74">
                  <c:v>0.23517197213838223</c:v>
                </c:pt>
                <c:pt idx="75">
                  <c:v>0.23529785230169858</c:v>
                </c:pt>
                <c:pt idx="76">
                  <c:v>0.2353685720801344</c:v>
                </c:pt>
                <c:pt idx="77">
                  <c:v>0.23560435616054964</c:v>
                </c:pt>
                <c:pt idx="78">
                  <c:v>0.23570460255769238</c:v>
                </c:pt>
                <c:pt idx="79">
                  <c:v>0.23587972215386041</c:v>
                </c:pt>
                <c:pt idx="80">
                  <c:v>0.23586152681662237</c:v>
                </c:pt>
                <c:pt idx="81">
                  <c:v>0.23613490233892837</c:v>
                </c:pt>
                <c:pt idx="82">
                  <c:v>0.23661248049549125</c:v>
                </c:pt>
                <c:pt idx="83">
                  <c:v>0.23684609283031458</c:v>
                </c:pt>
                <c:pt idx="84">
                  <c:v>0.23682988674468075</c:v>
                </c:pt>
                <c:pt idx="85">
                  <c:v>0.23714818736150717</c:v>
                </c:pt>
                <c:pt idx="86">
                  <c:v>0.23734259184535245</c:v>
                </c:pt>
                <c:pt idx="87">
                  <c:v>0.23765754384551369</c:v>
                </c:pt>
                <c:pt idx="88">
                  <c:v>0.23732361867077242</c:v>
                </c:pt>
                <c:pt idx="89">
                  <c:v>0.2381672287105944</c:v>
                </c:pt>
                <c:pt idx="90">
                  <c:v>0.23840343335182249</c:v>
                </c:pt>
                <c:pt idx="91">
                  <c:v>0.23848289078094331</c:v>
                </c:pt>
                <c:pt idx="92">
                  <c:v>0.23861718059292969</c:v>
                </c:pt>
                <c:pt idx="93">
                  <c:v>0.23944576174895499</c:v>
                </c:pt>
                <c:pt idx="94">
                  <c:v>0.23936240936615394</c:v>
                </c:pt>
                <c:pt idx="95">
                  <c:v>0.23983290006674832</c:v>
                </c:pt>
                <c:pt idx="96">
                  <c:v>0.23962693763222129</c:v>
                </c:pt>
                <c:pt idx="97">
                  <c:v>0.24001923055571334</c:v>
                </c:pt>
                <c:pt idx="98">
                  <c:v>0.23972366860961636</c:v>
                </c:pt>
                <c:pt idx="99">
                  <c:v>0.24008331160009017</c:v>
                </c:pt>
                <c:pt idx="100">
                  <c:v>0.23905285116211702</c:v>
                </c:pt>
                <c:pt idx="101">
                  <c:v>0.24075736577558998</c:v>
                </c:pt>
                <c:pt idx="102">
                  <c:v>0.24086506750715228</c:v>
                </c:pt>
                <c:pt idx="103">
                  <c:v>0.24103002086675487</c:v>
                </c:pt>
                <c:pt idx="104">
                  <c:v>0.24109250426339557</c:v>
                </c:pt>
                <c:pt idx="105">
                  <c:v>0.2415352177988172</c:v>
                </c:pt>
                <c:pt idx="106">
                  <c:v>0.24139016862055451</c:v>
                </c:pt>
                <c:pt idx="107">
                  <c:v>0.24172091381155539</c:v>
                </c:pt>
                <c:pt idx="108">
                  <c:v>0.24188802102655596</c:v>
                </c:pt>
                <c:pt idx="109">
                  <c:v>0.24203917211155629</c:v>
                </c:pt>
                <c:pt idx="110">
                  <c:v>0.24237318534138388</c:v>
                </c:pt>
                <c:pt idx="111">
                  <c:v>0.24246578805746988</c:v>
                </c:pt>
                <c:pt idx="112">
                  <c:v>0.24275302957809483</c:v>
                </c:pt>
                <c:pt idx="113">
                  <c:v>0.24316769114731698</c:v>
                </c:pt>
                <c:pt idx="114">
                  <c:v>0.24358312074371608</c:v>
                </c:pt>
                <c:pt idx="115">
                  <c:v>0.24368756535455871</c:v>
                </c:pt>
                <c:pt idx="116">
                  <c:v>0.24386466555712269</c:v>
                </c:pt>
                <c:pt idx="117">
                  <c:v>0.2443893970197642</c:v>
                </c:pt>
                <c:pt idx="118">
                  <c:v>0.24407327727309064</c:v>
                </c:pt>
                <c:pt idx="119">
                  <c:v>0.24437407310712222</c:v>
                </c:pt>
                <c:pt idx="120">
                  <c:v>0.24420900869854856</c:v>
                </c:pt>
                <c:pt idx="121">
                  <c:v>0.24429992424807481</c:v>
                </c:pt>
                <c:pt idx="122">
                  <c:v>0.24495164852821932</c:v>
                </c:pt>
                <c:pt idx="123">
                  <c:v>0.24446643675287708</c:v>
                </c:pt>
                <c:pt idx="124">
                  <c:v>0.24431275328446675</c:v>
                </c:pt>
                <c:pt idx="125">
                  <c:v>0.24429017396890337</c:v>
                </c:pt>
                <c:pt idx="126">
                  <c:v>0.24451116232805037</c:v>
                </c:pt>
                <c:pt idx="127">
                  <c:v>0.24472972295666801</c:v>
                </c:pt>
                <c:pt idx="128">
                  <c:v>0.24491629784266042</c:v>
                </c:pt>
                <c:pt idx="129">
                  <c:v>0.2448707096352066</c:v>
                </c:pt>
                <c:pt idx="130">
                  <c:v>0.24439225980320453</c:v>
                </c:pt>
                <c:pt idx="131">
                  <c:v>0.24486800259882291</c:v>
                </c:pt>
                <c:pt idx="132">
                  <c:v>0.244367949547459</c:v>
                </c:pt>
                <c:pt idx="133">
                  <c:v>0.24496542719901629</c:v>
                </c:pt>
                <c:pt idx="134">
                  <c:v>0.24501520734637314</c:v>
                </c:pt>
                <c:pt idx="135">
                  <c:v>0.24506767110656255</c:v>
                </c:pt>
                <c:pt idx="136">
                  <c:v>0.24494341539686487</c:v>
                </c:pt>
                <c:pt idx="137">
                  <c:v>0.24440889235885435</c:v>
                </c:pt>
                <c:pt idx="138">
                  <c:v>0.24487843159475253</c:v>
                </c:pt>
                <c:pt idx="139">
                  <c:v>0.24440659898204195</c:v>
                </c:pt>
                <c:pt idx="140">
                  <c:v>0.24474344210425711</c:v>
                </c:pt>
                <c:pt idx="141">
                  <c:v>0.244815717628524</c:v>
                </c:pt>
                <c:pt idx="142">
                  <c:v>0.24466787908696933</c:v>
                </c:pt>
                <c:pt idx="143">
                  <c:v>0.24548623571673725</c:v>
                </c:pt>
                <c:pt idx="144">
                  <c:v>0.24580874662139263</c:v>
                </c:pt>
                <c:pt idx="145">
                  <c:v>0.24543903112986648</c:v>
                </c:pt>
                <c:pt idx="146">
                  <c:v>0.2459156885683437</c:v>
                </c:pt>
                <c:pt idx="147">
                  <c:v>0.24633587082565309</c:v>
                </c:pt>
                <c:pt idx="148">
                  <c:v>0.24695498424654808</c:v>
                </c:pt>
                <c:pt idx="149">
                  <c:v>0.24746623313313845</c:v>
                </c:pt>
                <c:pt idx="150">
                  <c:v>0.24828283174645341</c:v>
                </c:pt>
                <c:pt idx="151">
                  <c:v>0.24977813952831568</c:v>
                </c:pt>
                <c:pt idx="152">
                  <c:v>0.25073080600630487</c:v>
                </c:pt>
                <c:pt idx="153">
                  <c:v>0.2514591054363729</c:v>
                </c:pt>
                <c:pt idx="154">
                  <c:v>0.25258944858652815</c:v>
                </c:pt>
                <c:pt idx="155">
                  <c:v>0.25346129620026192</c:v>
                </c:pt>
                <c:pt idx="156">
                  <c:v>0.25389936875641433</c:v>
                </c:pt>
                <c:pt idx="157">
                  <c:v>0.25372842185715822</c:v>
                </c:pt>
                <c:pt idx="158">
                  <c:v>0.25374294855438534</c:v>
                </c:pt>
                <c:pt idx="159">
                  <c:v>0.2543350175238076</c:v>
                </c:pt>
                <c:pt idx="160">
                  <c:v>0.25528331681691641</c:v>
                </c:pt>
                <c:pt idx="161">
                  <c:v>0.25626732463394525</c:v>
                </c:pt>
                <c:pt idx="162">
                  <c:v>0.25694301030721062</c:v>
                </c:pt>
                <c:pt idx="163">
                  <c:v>0.25816045764716483</c:v>
                </c:pt>
                <c:pt idx="164">
                  <c:v>0.25913904720139641</c:v>
                </c:pt>
                <c:pt idx="165">
                  <c:v>0.26017940424069735</c:v>
                </c:pt>
                <c:pt idx="166">
                  <c:v>0.26139182832286623</c:v>
                </c:pt>
                <c:pt idx="167">
                  <c:v>0.26272280110145185</c:v>
                </c:pt>
                <c:pt idx="168">
                  <c:v>0.26393798662869478</c:v>
                </c:pt>
                <c:pt idx="169">
                  <c:v>0.26525898676588083</c:v>
                </c:pt>
                <c:pt idx="170">
                  <c:v>0.27071459602748554</c:v>
                </c:pt>
                <c:pt idx="171">
                  <c:v>0.27267046246976023</c:v>
                </c:pt>
                <c:pt idx="172">
                  <c:v>0.27417321315962556</c:v>
                </c:pt>
                <c:pt idx="173">
                  <c:v>0.27532822116771699</c:v>
                </c:pt>
                <c:pt idx="174">
                  <c:v>0.27283327428606807</c:v>
                </c:pt>
                <c:pt idx="175">
                  <c:v>0.27471412774161486</c:v>
                </c:pt>
                <c:pt idx="176">
                  <c:v>0.2763562781317519</c:v>
                </c:pt>
                <c:pt idx="177">
                  <c:v>0.27815942747787981</c:v>
                </c:pt>
                <c:pt idx="178">
                  <c:v>0.28287393973215907</c:v>
                </c:pt>
                <c:pt idx="179">
                  <c:v>0.28623144228843178</c:v>
                </c:pt>
                <c:pt idx="180">
                  <c:v>0.28768123813270163</c:v>
                </c:pt>
                <c:pt idx="181">
                  <c:v>0.28966661474343602</c:v>
                </c:pt>
                <c:pt idx="182">
                  <c:v>0.28983969257271491</c:v>
                </c:pt>
                <c:pt idx="183">
                  <c:v>0.29193311213628403</c:v>
                </c:pt>
                <c:pt idx="184">
                  <c:v>0.29499818246400256</c:v>
                </c:pt>
                <c:pt idx="185">
                  <c:v>0.29757130768936008</c:v>
                </c:pt>
                <c:pt idx="186">
                  <c:v>0.30021682453129378</c:v>
                </c:pt>
                <c:pt idx="187">
                  <c:v>0.30335731139141137</c:v>
                </c:pt>
                <c:pt idx="188">
                  <c:v>0.30742690330405742</c:v>
                </c:pt>
                <c:pt idx="189">
                  <c:v>0.31094639558785914</c:v>
                </c:pt>
                <c:pt idx="190">
                  <c:v>0.31397116826815424</c:v>
                </c:pt>
                <c:pt idx="191">
                  <c:v>0.31681366919045967</c:v>
                </c:pt>
                <c:pt idx="192">
                  <c:v>0.31982297686353489</c:v>
                </c:pt>
                <c:pt idx="193">
                  <c:v>0.32378058195126613</c:v>
                </c:pt>
                <c:pt idx="194">
                  <c:v>0.32782221279359602</c:v>
                </c:pt>
                <c:pt idx="195">
                  <c:v>0.33155079778731361</c:v>
                </c:pt>
                <c:pt idx="196">
                  <c:v>0.33625596540408442</c:v>
                </c:pt>
                <c:pt idx="197">
                  <c:v>0.34080758751924994</c:v>
                </c:pt>
                <c:pt idx="198">
                  <c:v>0.34549242795696061</c:v>
                </c:pt>
                <c:pt idx="199">
                  <c:v>0.35035687554630202</c:v>
                </c:pt>
                <c:pt idx="200">
                  <c:v>0.35052473788695482</c:v>
                </c:pt>
                <c:pt idx="201">
                  <c:v>0.356173658592561</c:v>
                </c:pt>
                <c:pt idx="202">
                  <c:v>0.36175928595424761</c:v>
                </c:pt>
                <c:pt idx="203">
                  <c:v>0.36713178339544733</c:v>
                </c:pt>
                <c:pt idx="204">
                  <c:v>0.37222917375593634</c:v>
                </c:pt>
                <c:pt idx="205">
                  <c:v>0.38420895956222384</c:v>
                </c:pt>
                <c:pt idx="206">
                  <c:v>0.39036351852181678</c:v>
                </c:pt>
                <c:pt idx="207">
                  <c:v>0.39714078128127883</c:v>
                </c:pt>
                <c:pt idx="208">
                  <c:v>0.40457283326252452</c:v>
                </c:pt>
                <c:pt idx="209">
                  <c:v>0.41232338320641915</c:v>
                </c:pt>
                <c:pt idx="210">
                  <c:v>0.41990083846822851</c:v>
                </c:pt>
                <c:pt idx="211">
                  <c:v>0.42820110497077785</c:v>
                </c:pt>
                <c:pt idx="212">
                  <c:v>0.43611645127957283</c:v>
                </c:pt>
                <c:pt idx="213">
                  <c:v>0.44521431688078139</c:v>
                </c:pt>
                <c:pt idx="214">
                  <c:v>0.45463226496207837</c:v>
                </c:pt>
                <c:pt idx="215">
                  <c:v>0.46360362188450116</c:v>
                </c:pt>
                <c:pt idx="216">
                  <c:v>0.47429485916829034</c:v>
                </c:pt>
                <c:pt idx="217">
                  <c:v>0.48425992734387802</c:v>
                </c:pt>
                <c:pt idx="218">
                  <c:v>0.47706580223478956</c:v>
                </c:pt>
                <c:pt idx="219">
                  <c:v>0.48790748073255752</c:v>
                </c:pt>
                <c:pt idx="220">
                  <c:v>0.49859359060623254</c:v>
                </c:pt>
                <c:pt idx="221">
                  <c:v>0.50935263866834735</c:v>
                </c:pt>
                <c:pt idx="222">
                  <c:v>0.54213244074362354</c:v>
                </c:pt>
                <c:pt idx="223">
                  <c:v>0.55457274851490201</c:v>
                </c:pt>
                <c:pt idx="224">
                  <c:v>0.56970853214266959</c:v>
                </c:pt>
                <c:pt idx="225">
                  <c:v>0.58333479489064544</c:v>
                </c:pt>
                <c:pt idx="226">
                  <c:v>0.59701556937168987</c:v>
                </c:pt>
                <c:pt idx="227">
                  <c:v>0.61244685263766285</c:v>
                </c:pt>
                <c:pt idx="228">
                  <c:v>0.62868003838996045</c:v>
                </c:pt>
                <c:pt idx="229">
                  <c:v>0.64422863097758432</c:v>
                </c:pt>
                <c:pt idx="230">
                  <c:v>0.66101571182875474</c:v>
                </c:pt>
                <c:pt idx="231">
                  <c:v>0.6454536781329826</c:v>
                </c:pt>
                <c:pt idx="232">
                  <c:v>0.66361783068972269</c:v>
                </c:pt>
                <c:pt idx="233">
                  <c:v>0.68042725597107989</c:v>
                </c:pt>
                <c:pt idx="234">
                  <c:v>0.69844410548356339</c:v>
                </c:pt>
                <c:pt idx="235">
                  <c:v>0.75501888306799314</c:v>
                </c:pt>
                <c:pt idx="236">
                  <c:v>0.77479598533689342</c:v>
                </c:pt>
                <c:pt idx="237">
                  <c:v>0.7956006319990151</c:v>
                </c:pt>
                <c:pt idx="238">
                  <c:v>0.8179418121697356</c:v>
                </c:pt>
                <c:pt idx="239">
                  <c:v>0.83927702183564834</c:v>
                </c:pt>
                <c:pt idx="240">
                  <c:v>0.8634937309651799</c:v>
                </c:pt>
                <c:pt idx="241">
                  <c:v>0.88695534699567324</c:v>
                </c:pt>
                <c:pt idx="242">
                  <c:v>0.91132996550241474</c:v>
                </c:pt>
                <c:pt idx="243">
                  <c:v>0.9374884324286461</c:v>
                </c:pt>
                <c:pt idx="244">
                  <c:v>0.9645322859175478</c:v>
                </c:pt>
                <c:pt idx="245">
                  <c:v>0.99295009630612341</c:v>
                </c:pt>
                <c:pt idx="246">
                  <c:v>1.0215923822709245</c:v>
                </c:pt>
                <c:pt idx="247">
                  <c:v>0.99019856844261966</c:v>
                </c:pt>
                <c:pt idx="248">
                  <c:v>1.0245083774341384</c:v>
                </c:pt>
                <c:pt idx="249">
                  <c:v>1.050998890169013</c:v>
                </c:pt>
                <c:pt idx="250">
                  <c:v>1.0842311222664047</c:v>
                </c:pt>
                <c:pt idx="251">
                  <c:v>1.1183181303711602</c:v>
                </c:pt>
                <c:pt idx="252">
                  <c:v>1.2174130749948666</c:v>
                </c:pt>
                <c:pt idx="253">
                  <c:v>1.2549976153527966</c:v>
                </c:pt>
                <c:pt idx="254">
                  <c:v>1.2931896077019185</c:v>
                </c:pt>
                <c:pt idx="255">
                  <c:v>1.3323869241378907</c:v>
                </c:pt>
                <c:pt idx="256">
                  <c:v>1.3723778719559871</c:v>
                </c:pt>
                <c:pt idx="257">
                  <c:v>1.4156911023244039</c:v>
                </c:pt>
                <c:pt idx="258">
                  <c:v>1.4576288942478539</c:v>
                </c:pt>
                <c:pt idx="259">
                  <c:v>1.5064802965091098</c:v>
                </c:pt>
                <c:pt idx="260">
                  <c:v>1.551331600650099</c:v>
                </c:pt>
                <c:pt idx="261">
                  <c:v>1.5996679557216913</c:v>
                </c:pt>
                <c:pt idx="262">
                  <c:v>1.6478052211420879</c:v>
                </c:pt>
                <c:pt idx="263">
                  <c:v>1.697193253725283</c:v>
                </c:pt>
                <c:pt idx="264">
                  <c:v>1.7513040738869128</c:v>
                </c:pt>
                <c:pt idx="265">
                  <c:v>1.7095973060347571</c:v>
                </c:pt>
                <c:pt idx="266">
                  <c:v>1.7603463575726219</c:v>
                </c:pt>
                <c:pt idx="267">
                  <c:v>1.8171349395712555</c:v>
                </c:pt>
                <c:pt idx="268">
                  <c:v>1.8741632781624069</c:v>
                </c:pt>
                <c:pt idx="269">
                  <c:v>1.9307807947511815</c:v>
                </c:pt>
                <c:pt idx="270">
                  <c:v>2.0872644903893489</c:v>
                </c:pt>
                <c:pt idx="271">
                  <c:v>2.1495518067597024</c:v>
                </c:pt>
                <c:pt idx="272">
                  <c:v>2.2199049741953112</c:v>
                </c:pt>
                <c:pt idx="273">
                  <c:v>2.283382140898389</c:v>
                </c:pt>
                <c:pt idx="274">
                  <c:v>2.3520048072131567</c:v>
                </c:pt>
                <c:pt idx="275">
                  <c:v>2.4256611567837516</c:v>
                </c:pt>
                <c:pt idx="276">
                  <c:v>2.4944383012210403</c:v>
                </c:pt>
                <c:pt idx="277">
                  <c:v>2.5664743424287995</c:v>
                </c:pt>
                <c:pt idx="278">
                  <c:v>2.5169724770703885</c:v>
                </c:pt>
                <c:pt idx="279">
                  <c:v>2.5981765199974656</c:v>
                </c:pt>
                <c:pt idx="280">
                  <c:v>2.6761961466490285</c:v>
                </c:pt>
                <c:pt idx="281">
                  <c:v>2.7573195061318896</c:v>
                </c:pt>
                <c:pt idx="282">
                  <c:v>2.9762352543313053</c:v>
                </c:pt>
                <c:pt idx="283">
                  <c:v>3.0626294772370022</c:v>
                </c:pt>
                <c:pt idx="284">
                  <c:v>3.1526258903335238</c:v>
                </c:pt>
                <c:pt idx="285">
                  <c:v>3.2454863923888952</c:v>
                </c:pt>
                <c:pt idx="286">
                  <c:v>3.3456198650326239</c:v>
                </c:pt>
                <c:pt idx="287">
                  <c:v>3.4515952391471072</c:v>
                </c:pt>
                <c:pt idx="288">
                  <c:v>3.5565803767081459</c:v>
                </c:pt>
                <c:pt idx="289">
                  <c:v>3.6622330534722565</c:v>
                </c:pt>
                <c:pt idx="290">
                  <c:v>3.7807464930459438</c:v>
                </c:pt>
                <c:pt idx="291">
                  <c:v>3.9009606422343586</c:v>
                </c:pt>
                <c:pt idx="292">
                  <c:v>4.0287683972986663</c:v>
                </c:pt>
                <c:pt idx="293">
                  <c:v>4.1705061059553623</c:v>
                </c:pt>
                <c:pt idx="294">
                  <c:v>4.2977608771342428</c:v>
                </c:pt>
                <c:pt idx="295">
                  <c:v>4.4508365400463124</c:v>
                </c:pt>
                <c:pt idx="296">
                  <c:v>4.4091476451763469</c:v>
                </c:pt>
                <c:pt idx="297">
                  <c:v>4.5723660529672419</c:v>
                </c:pt>
                <c:pt idx="298">
                  <c:v>4.7406343358413636</c:v>
                </c:pt>
                <c:pt idx="299">
                  <c:v>4.9285548860394286</c:v>
                </c:pt>
                <c:pt idx="300">
                  <c:v>5.3555329589200111</c:v>
                </c:pt>
                <c:pt idx="301">
                  <c:v>5.5508055514439523</c:v>
                </c:pt>
                <c:pt idx="302">
                  <c:v>5.7966271670096523</c:v>
                </c:pt>
                <c:pt idx="303">
                  <c:v>6.0403887334387623</c:v>
                </c:pt>
                <c:pt idx="304">
                  <c:v>6.3558251977779072</c:v>
                </c:pt>
                <c:pt idx="305">
                  <c:v>6.6685500163014089</c:v>
                </c:pt>
                <c:pt idx="306">
                  <c:v>7.0294668564356044</c:v>
                </c:pt>
                <c:pt idx="307">
                  <c:v>7.3846141016653339</c:v>
                </c:pt>
                <c:pt idx="308">
                  <c:v>7.8360895342226256</c:v>
                </c:pt>
                <c:pt idx="309">
                  <c:v>8.287893954411782</c:v>
                </c:pt>
                <c:pt idx="310">
                  <c:v>8.7937084910508769</c:v>
                </c:pt>
                <c:pt idx="311">
                  <c:v>9.3748153877855458</c:v>
                </c:pt>
                <c:pt idx="312">
                  <c:v>10.0702041596653</c:v>
                </c:pt>
                <c:pt idx="313">
                  <c:v>10.834619909322093</c:v>
                </c:pt>
                <c:pt idx="314">
                  <c:v>11.726466445448855</c:v>
                </c:pt>
                <c:pt idx="315">
                  <c:v>12.725335634467681</c:v>
                </c:pt>
                <c:pt idx="316">
                  <c:v>13.88868619096178</c:v>
                </c:pt>
                <c:pt idx="317">
                  <c:v>15.211329057382768</c:v>
                </c:pt>
                <c:pt idx="318">
                  <c:v>16.748442559478999</c:v>
                </c:pt>
                <c:pt idx="319">
                  <c:v>18.539657834847787</c:v>
                </c:pt>
                <c:pt idx="320">
                  <c:v>20.663274619420008</c:v>
                </c:pt>
                <c:pt idx="321">
                  <c:v>23.116847326938508</c:v>
                </c:pt>
                <c:pt idx="322">
                  <c:v>26.008921331517865</c:v>
                </c:pt>
                <c:pt idx="323">
                  <c:v>29.52327035875237</c:v>
                </c:pt>
                <c:pt idx="324">
                  <c:v>33.739588157605681</c:v>
                </c:pt>
                <c:pt idx="325">
                  <c:v>38.864226370814109</c:v>
                </c:pt>
                <c:pt idx="326">
                  <c:v>45.178414483801454</c:v>
                </c:pt>
                <c:pt idx="327">
                  <c:v>53.108994688021909</c:v>
                </c:pt>
                <c:pt idx="328">
                  <c:v>63.105101082960424</c:v>
                </c:pt>
                <c:pt idx="329">
                  <c:v>75.916671714004607</c:v>
                </c:pt>
                <c:pt idx="330">
                  <c:v>92.94658921040066</c:v>
                </c:pt>
                <c:pt idx="331">
                  <c:v>115.90549576007834</c:v>
                </c:pt>
                <c:pt idx="332">
                  <c:v>147.85466999078875</c:v>
                </c:pt>
                <c:pt idx="333">
                  <c:v>194.10421478820268</c:v>
                </c:pt>
                <c:pt idx="334">
                  <c:v>264.80911516716657</c:v>
                </c:pt>
                <c:pt idx="335">
                  <c:v>379.76156922857587</c:v>
                </c:pt>
                <c:pt idx="336">
                  <c:v>584.149374251366</c:v>
                </c:pt>
                <c:pt idx="337">
                  <c:v>999.49649682796382</c:v>
                </c:pt>
                <c:pt idx="338">
                  <c:v>2029.5528881505568</c:v>
                </c:pt>
                <c:pt idx="339">
                  <c:v>5602.2704419055417</c:v>
                </c:pt>
                <c:pt idx="340">
                  <c:v>19987.400582060611</c:v>
                </c:pt>
                <c:pt idx="341">
                  <c:v>9963.937217676923</c:v>
                </c:pt>
                <c:pt idx="342">
                  <c:v>3103.7094445374228</c:v>
                </c:pt>
                <c:pt idx="343">
                  <c:v>1411.029517367494</c:v>
                </c:pt>
                <c:pt idx="344">
                  <c:v>798.01506530003587</c:v>
                </c:pt>
                <c:pt idx="345">
                  <c:v>513.23276349265575</c:v>
                </c:pt>
                <c:pt idx="346">
                  <c:v>359.65896465361891</c:v>
                </c:pt>
                <c:pt idx="347">
                  <c:v>266.30958475714698</c:v>
                </c:pt>
                <c:pt idx="348">
                  <c:v>205.75985755049459</c:v>
                </c:pt>
                <c:pt idx="349">
                  <c:v>164.23368482439483</c:v>
                </c:pt>
                <c:pt idx="350">
                  <c:v>134.46683369730417</c:v>
                </c:pt>
                <c:pt idx="351">
                  <c:v>112.4807617549001</c:v>
                </c:pt>
                <c:pt idx="352">
                  <c:v>95.671375789092764</c:v>
                </c:pt>
                <c:pt idx="353">
                  <c:v>82.558818399257902</c:v>
                </c:pt>
                <c:pt idx="354">
                  <c:v>72.138115856599043</c:v>
                </c:pt>
                <c:pt idx="355">
                  <c:v>63.707599750115257</c:v>
                </c:pt>
                <c:pt idx="356">
                  <c:v>56.803915923089804</c:v>
                </c:pt>
                <c:pt idx="357">
                  <c:v>51.04295608345717</c:v>
                </c:pt>
                <c:pt idx="358">
                  <c:v>46.170783808697877</c:v>
                </c:pt>
                <c:pt idx="359">
                  <c:v>42.085799419726541</c:v>
                </c:pt>
                <c:pt idx="360">
                  <c:v>38.583390360200525</c:v>
                </c:pt>
                <c:pt idx="361">
                  <c:v>35.558863261997949</c:v>
                </c:pt>
                <c:pt idx="362">
                  <c:v>32.924302107197427</c:v>
                </c:pt>
                <c:pt idx="363">
                  <c:v>30.625900598692478</c:v>
                </c:pt>
                <c:pt idx="364">
                  <c:v>28.625354260773587</c:v>
                </c:pt>
                <c:pt idx="365">
                  <c:v>26.831645899273422</c:v>
                </c:pt>
                <c:pt idx="366">
                  <c:v>25.246173890620028</c:v>
                </c:pt>
                <c:pt idx="367">
                  <c:v>23.828571393304092</c:v>
                </c:pt>
                <c:pt idx="368">
                  <c:v>22.573060109299746</c:v>
                </c:pt>
                <c:pt idx="369">
                  <c:v>21.453192453649386</c:v>
                </c:pt>
                <c:pt idx="370">
                  <c:v>20.417106890627196</c:v>
                </c:pt>
                <c:pt idx="371">
                  <c:v>19.498853448322787</c:v>
                </c:pt>
                <c:pt idx="372">
                  <c:v>18.656086116850602</c:v>
                </c:pt>
                <c:pt idx="373">
                  <c:v>17.891306677724149</c:v>
                </c:pt>
                <c:pt idx="374">
                  <c:v>17.185847435690516</c:v>
                </c:pt>
                <c:pt idx="375">
                  <c:v>16.555345117229866</c:v>
                </c:pt>
                <c:pt idx="376">
                  <c:v>15.973032516911905</c:v>
                </c:pt>
                <c:pt idx="377">
                  <c:v>15.540859142036508</c:v>
                </c:pt>
                <c:pt idx="378">
                  <c:v>15.073721011524009</c:v>
                </c:pt>
                <c:pt idx="379">
                  <c:v>14.616785159603252</c:v>
                </c:pt>
                <c:pt idx="380">
                  <c:v>14.218527899758163</c:v>
                </c:pt>
                <c:pt idx="381">
                  <c:v>13.850582699284994</c:v>
                </c:pt>
                <c:pt idx="382">
                  <c:v>13.508136453209971</c:v>
                </c:pt>
                <c:pt idx="383">
                  <c:v>13.193200673831335</c:v>
                </c:pt>
                <c:pt idx="384">
                  <c:v>12.907699196858307</c:v>
                </c:pt>
                <c:pt idx="385">
                  <c:v>12.640359761659752</c:v>
                </c:pt>
                <c:pt idx="386">
                  <c:v>12.411890386557273</c:v>
                </c:pt>
                <c:pt idx="387">
                  <c:v>12.190997296189517</c:v>
                </c:pt>
                <c:pt idx="388">
                  <c:v>11.986403875482846</c:v>
                </c:pt>
                <c:pt idx="389">
                  <c:v>11.812417505899672</c:v>
                </c:pt>
                <c:pt idx="390">
                  <c:v>11.642130014912532</c:v>
                </c:pt>
                <c:pt idx="391">
                  <c:v>11.491839706524615</c:v>
                </c:pt>
                <c:pt idx="392">
                  <c:v>11.348451093773575</c:v>
                </c:pt>
                <c:pt idx="393">
                  <c:v>11.218684798408718</c:v>
                </c:pt>
                <c:pt idx="394">
                  <c:v>11.099543752043411</c:v>
                </c:pt>
                <c:pt idx="395">
                  <c:v>10.983127086580216</c:v>
                </c:pt>
                <c:pt idx="396">
                  <c:v>10.887141139327921</c:v>
                </c:pt>
                <c:pt idx="397">
                  <c:v>10.799339516131807</c:v>
                </c:pt>
                <c:pt idx="398">
                  <c:v>10.71259341686946</c:v>
                </c:pt>
                <c:pt idx="399">
                  <c:v>10.639769545909955</c:v>
                </c:pt>
                <c:pt idx="400">
                  <c:v>10.5677625575766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DD8-4090-ACA6-900B29467D84}"/>
            </c:ext>
          </c:extLst>
        </c:ser>
        <c:ser>
          <c:idx val="1"/>
          <c:order val="1"/>
          <c:tx>
            <c:v>Rsc, Ohms</c:v>
          </c:tx>
          <c:marker>
            <c:symbol val="none"/>
          </c:marker>
          <c:xVal>
            <c:numRef>
              <c:f>'Measured Data'!$B$20:$B$420</c:f>
              <c:numCache>
                <c:formatCode>General</c:formatCode>
                <c:ptCount val="401"/>
                <c:pt idx="0">
                  <c:v>1000</c:v>
                </c:pt>
                <c:pt idx="1">
                  <c:v>1023.293</c:v>
                </c:pt>
                <c:pt idx="2">
                  <c:v>1047.1289999999999</c:v>
                </c:pt>
                <c:pt idx="3">
                  <c:v>1071.519</c:v>
                </c:pt>
                <c:pt idx="4">
                  <c:v>1096.4780000000001</c:v>
                </c:pt>
                <c:pt idx="5">
                  <c:v>1122.018</c:v>
                </c:pt>
                <c:pt idx="6">
                  <c:v>1148.154</c:v>
                </c:pt>
                <c:pt idx="7">
                  <c:v>1174.8979999999999</c:v>
                </c:pt>
                <c:pt idx="8">
                  <c:v>1202.2639999999999</c:v>
                </c:pt>
                <c:pt idx="9">
                  <c:v>1230.269</c:v>
                </c:pt>
                <c:pt idx="10">
                  <c:v>1258.925</c:v>
                </c:pt>
                <c:pt idx="11">
                  <c:v>1288.25</c:v>
                </c:pt>
                <c:pt idx="12">
                  <c:v>1318.2570000000001</c:v>
                </c:pt>
                <c:pt idx="13">
                  <c:v>1348.963</c:v>
                </c:pt>
                <c:pt idx="14">
                  <c:v>1380.384</c:v>
                </c:pt>
                <c:pt idx="15">
                  <c:v>1412.538</c:v>
                </c:pt>
                <c:pt idx="16">
                  <c:v>1445.44</c:v>
                </c:pt>
                <c:pt idx="17">
                  <c:v>1479.1079999999999</c:v>
                </c:pt>
                <c:pt idx="18">
                  <c:v>1513.5609999999999</c:v>
                </c:pt>
                <c:pt idx="19">
                  <c:v>1548.817</c:v>
                </c:pt>
                <c:pt idx="20">
                  <c:v>1584.893</c:v>
                </c:pt>
                <c:pt idx="21">
                  <c:v>1621.81</c:v>
                </c:pt>
                <c:pt idx="22">
                  <c:v>1659.587</c:v>
                </c:pt>
                <c:pt idx="23">
                  <c:v>1698.2439999999999</c:v>
                </c:pt>
                <c:pt idx="24">
                  <c:v>1737.8009999999999</c:v>
                </c:pt>
                <c:pt idx="25">
                  <c:v>1778.279</c:v>
                </c:pt>
                <c:pt idx="26">
                  <c:v>1819.701</c:v>
                </c:pt>
                <c:pt idx="27">
                  <c:v>1862.087</c:v>
                </c:pt>
                <c:pt idx="28">
                  <c:v>1905.461</c:v>
                </c:pt>
                <c:pt idx="29">
                  <c:v>1949.845</c:v>
                </c:pt>
                <c:pt idx="30">
                  <c:v>1995.2619999999999</c:v>
                </c:pt>
                <c:pt idx="31">
                  <c:v>2041.7380000000001</c:v>
                </c:pt>
                <c:pt idx="32">
                  <c:v>2089.2959999999998</c:v>
                </c:pt>
                <c:pt idx="33">
                  <c:v>2137.962</c:v>
                </c:pt>
                <c:pt idx="34">
                  <c:v>2187.7620000000002</c:v>
                </c:pt>
                <c:pt idx="35">
                  <c:v>2238.721</c:v>
                </c:pt>
                <c:pt idx="36">
                  <c:v>2290.8679999999999</c:v>
                </c:pt>
                <c:pt idx="37">
                  <c:v>2344.2289999999998</c:v>
                </c:pt>
                <c:pt idx="38">
                  <c:v>2398.8330000000001</c:v>
                </c:pt>
                <c:pt idx="39">
                  <c:v>2454.7089999999998</c:v>
                </c:pt>
                <c:pt idx="40">
                  <c:v>2511.886</c:v>
                </c:pt>
                <c:pt idx="41">
                  <c:v>2570.3960000000002</c:v>
                </c:pt>
                <c:pt idx="42">
                  <c:v>2630.268</c:v>
                </c:pt>
                <c:pt idx="43">
                  <c:v>2691.5349999999999</c:v>
                </c:pt>
                <c:pt idx="44">
                  <c:v>2754.2289999999998</c:v>
                </c:pt>
                <c:pt idx="45">
                  <c:v>2818.3829999999998</c:v>
                </c:pt>
                <c:pt idx="46">
                  <c:v>2884.0320000000002</c:v>
                </c:pt>
                <c:pt idx="47">
                  <c:v>2951.2089999999998</c:v>
                </c:pt>
                <c:pt idx="48">
                  <c:v>3019.9520000000002</c:v>
                </c:pt>
                <c:pt idx="49">
                  <c:v>3090.2950000000001</c:v>
                </c:pt>
                <c:pt idx="50">
                  <c:v>3162.2779999999998</c:v>
                </c:pt>
                <c:pt idx="51">
                  <c:v>3235.9369999999999</c:v>
                </c:pt>
                <c:pt idx="52">
                  <c:v>3311.3110000000001</c:v>
                </c:pt>
                <c:pt idx="53">
                  <c:v>3388.442</c:v>
                </c:pt>
                <c:pt idx="54">
                  <c:v>3467.3690000000001</c:v>
                </c:pt>
                <c:pt idx="55">
                  <c:v>3548.134</c:v>
                </c:pt>
                <c:pt idx="56">
                  <c:v>3630.7809999999999</c:v>
                </c:pt>
                <c:pt idx="57">
                  <c:v>3715.3519999999999</c:v>
                </c:pt>
                <c:pt idx="58">
                  <c:v>3801.8939999999998</c:v>
                </c:pt>
                <c:pt idx="59">
                  <c:v>3890.451</c:v>
                </c:pt>
                <c:pt idx="60">
                  <c:v>3981.0720000000001</c:v>
                </c:pt>
                <c:pt idx="61">
                  <c:v>4073.8029999999999</c:v>
                </c:pt>
                <c:pt idx="62">
                  <c:v>4168.6940000000004</c:v>
                </c:pt>
                <c:pt idx="63">
                  <c:v>4265.7950000000001</c:v>
                </c:pt>
                <c:pt idx="64">
                  <c:v>4365.1580000000004</c:v>
                </c:pt>
                <c:pt idx="65">
                  <c:v>4466.8360000000002</c:v>
                </c:pt>
                <c:pt idx="66">
                  <c:v>4570.8819999999996</c:v>
                </c:pt>
                <c:pt idx="67">
                  <c:v>4677.3509999999997</c:v>
                </c:pt>
                <c:pt idx="68">
                  <c:v>4786.3010000000004</c:v>
                </c:pt>
                <c:pt idx="69">
                  <c:v>4897.7879999999996</c:v>
                </c:pt>
                <c:pt idx="70">
                  <c:v>5011.8720000000003</c:v>
                </c:pt>
                <c:pt idx="71">
                  <c:v>5128.6139999999996</c:v>
                </c:pt>
                <c:pt idx="72">
                  <c:v>5248.0749999999998</c:v>
                </c:pt>
                <c:pt idx="73">
                  <c:v>5370.3180000000002</c:v>
                </c:pt>
                <c:pt idx="74">
                  <c:v>5495.4089999999997</c:v>
                </c:pt>
                <c:pt idx="75">
                  <c:v>5623.4129999999996</c:v>
                </c:pt>
                <c:pt idx="76">
                  <c:v>5754.3990000000003</c:v>
                </c:pt>
                <c:pt idx="77">
                  <c:v>5888.4369999999999</c:v>
                </c:pt>
                <c:pt idx="78">
                  <c:v>6025.5959999999995</c:v>
                </c:pt>
                <c:pt idx="79">
                  <c:v>6165.95</c:v>
                </c:pt>
                <c:pt idx="80">
                  <c:v>6309.5730000000003</c:v>
                </c:pt>
                <c:pt idx="81">
                  <c:v>6456.5420000000004</c:v>
                </c:pt>
                <c:pt idx="82">
                  <c:v>6606.9340000000002</c:v>
                </c:pt>
                <c:pt idx="83">
                  <c:v>6760.83</c:v>
                </c:pt>
                <c:pt idx="84">
                  <c:v>6918.31</c:v>
                </c:pt>
                <c:pt idx="85">
                  <c:v>7079.4579999999996</c:v>
                </c:pt>
                <c:pt idx="86">
                  <c:v>7244.36</c:v>
                </c:pt>
                <c:pt idx="87">
                  <c:v>7413.1019999999999</c:v>
                </c:pt>
                <c:pt idx="88">
                  <c:v>7585.7759999999998</c:v>
                </c:pt>
                <c:pt idx="89">
                  <c:v>7762.4709999999995</c:v>
                </c:pt>
                <c:pt idx="90">
                  <c:v>7943.2820000000002</c:v>
                </c:pt>
                <c:pt idx="91">
                  <c:v>8128.3050000000003</c:v>
                </c:pt>
                <c:pt idx="92">
                  <c:v>8317.6380000000008</c:v>
                </c:pt>
                <c:pt idx="93">
                  <c:v>8511.3799999999992</c:v>
                </c:pt>
                <c:pt idx="94">
                  <c:v>8709.6360000000004</c:v>
                </c:pt>
                <c:pt idx="95">
                  <c:v>8912.509</c:v>
                </c:pt>
                <c:pt idx="96">
                  <c:v>9120.1080000000002</c:v>
                </c:pt>
                <c:pt idx="97">
                  <c:v>9332.5429999999997</c:v>
                </c:pt>
                <c:pt idx="98">
                  <c:v>9549.9259999999995</c:v>
                </c:pt>
                <c:pt idx="99">
                  <c:v>9772.3719999999994</c:v>
                </c:pt>
                <c:pt idx="100">
                  <c:v>10000</c:v>
                </c:pt>
                <c:pt idx="101">
                  <c:v>10232.93</c:v>
                </c:pt>
                <c:pt idx="102">
                  <c:v>10471.285</c:v>
                </c:pt>
                <c:pt idx="103">
                  <c:v>10715.192999999999</c:v>
                </c:pt>
                <c:pt idx="104">
                  <c:v>10964.781999999999</c:v>
                </c:pt>
                <c:pt idx="105">
                  <c:v>11220.184999999999</c:v>
                </c:pt>
                <c:pt idx="106">
                  <c:v>11481.536</c:v>
                </c:pt>
                <c:pt idx="107">
                  <c:v>11748.976000000001</c:v>
                </c:pt>
                <c:pt idx="108">
                  <c:v>12022.644</c:v>
                </c:pt>
                <c:pt idx="109">
                  <c:v>12302.688</c:v>
                </c:pt>
                <c:pt idx="110">
                  <c:v>12589.254000000001</c:v>
                </c:pt>
                <c:pt idx="111">
                  <c:v>12882.495999999999</c:v>
                </c:pt>
                <c:pt idx="112">
                  <c:v>13182.566999999999</c:v>
                </c:pt>
                <c:pt idx="113">
                  <c:v>13489.629000000001</c:v>
                </c:pt>
                <c:pt idx="114">
                  <c:v>13803.843000000001</c:v>
                </c:pt>
                <c:pt idx="115">
                  <c:v>14125.375</c:v>
                </c:pt>
                <c:pt idx="116">
                  <c:v>14454.397999999999</c:v>
                </c:pt>
                <c:pt idx="117">
                  <c:v>14791.084000000001</c:v>
                </c:pt>
                <c:pt idx="118">
                  <c:v>15135.611999999999</c:v>
                </c:pt>
                <c:pt idx="119">
                  <c:v>15488.165999999999</c:v>
                </c:pt>
                <c:pt idx="120">
                  <c:v>15848.932000000001</c:v>
                </c:pt>
                <c:pt idx="121">
                  <c:v>16218.101000000001</c:v>
                </c:pt>
                <c:pt idx="122">
                  <c:v>16595.868999999999</c:v>
                </c:pt>
                <c:pt idx="123">
                  <c:v>16982.437000000002</c:v>
                </c:pt>
                <c:pt idx="124">
                  <c:v>17378.008000000002</c:v>
                </c:pt>
                <c:pt idx="125">
                  <c:v>17782.794000000002</c:v>
                </c:pt>
                <c:pt idx="126">
                  <c:v>18197.008999999998</c:v>
                </c:pt>
                <c:pt idx="127">
                  <c:v>18620.870999999999</c:v>
                </c:pt>
                <c:pt idx="128">
                  <c:v>19054.607</c:v>
                </c:pt>
                <c:pt idx="129">
                  <c:v>19498.446</c:v>
                </c:pt>
                <c:pt idx="130">
                  <c:v>19952.623</c:v>
                </c:pt>
                <c:pt idx="131">
                  <c:v>20417.379000000001</c:v>
                </c:pt>
                <c:pt idx="132">
                  <c:v>20892.960999999999</c:v>
                </c:pt>
                <c:pt idx="133">
                  <c:v>21379.620999999999</c:v>
                </c:pt>
                <c:pt idx="134">
                  <c:v>21877.616000000002</c:v>
                </c:pt>
                <c:pt idx="135">
                  <c:v>22387.210999999999</c:v>
                </c:pt>
                <c:pt idx="136">
                  <c:v>22908.677</c:v>
                </c:pt>
                <c:pt idx="137">
                  <c:v>23442.288</c:v>
                </c:pt>
                <c:pt idx="138">
                  <c:v>23988.329000000002</c:v>
                </c:pt>
                <c:pt idx="139">
                  <c:v>24547.089</c:v>
                </c:pt>
                <c:pt idx="140">
                  <c:v>25118.864000000001</c:v>
                </c:pt>
                <c:pt idx="141">
                  <c:v>25703.957999999999</c:v>
                </c:pt>
                <c:pt idx="142">
                  <c:v>26302.68</c:v>
                </c:pt>
                <c:pt idx="143">
                  <c:v>26915.348000000002</c:v>
                </c:pt>
                <c:pt idx="144">
                  <c:v>27542.287</c:v>
                </c:pt>
                <c:pt idx="145">
                  <c:v>28183.829000000002</c:v>
                </c:pt>
                <c:pt idx="146">
                  <c:v>28840.314999999999</c:v>
                </c:pt>
                <c:pt idx="147">
                  <c:v>29512.092000000001</c:v>
                </c:pt>
                <c:pt idx="148">
                  <c:v>30199.517</c:v>
                </c:pt>
                <c:pt idx="149">
                  <c:v>30902.954000000002</c:v>
                </c:pt>
                <c:pt idx="150">
                  <c:v>31622.776999999998</c:v>
                </c:pt>
                <c:pt idx="151">
                  <c:v>32359.366000000002</c:v>
                </c:pt>
                <c:pt idx="152">
                  <c:v>33113.112000000001</c:v>
                </c:pt>
                <c:pt idx="153">
                  <c:v>33884.415999999997</c:v>
                </c:pt>
                <c:pt idx="154">
                  <c:v>34673.684999999998</c:v>
                </c:pt>
                <c:pt idx="155">
                  <c:v>35481.339</c:v>
                </c:pt>
                <c:pt idx="156">
                  <c:v>36307.805</c:v>
                </c:pt>
                <c:pt idx="157">
                  <c:v>37153.523000000001</c:v>
                </c:pt>
                <c:pt idx="158">
                  <c:v>38018.94</c:v>
                </c:pt>
                <c:pt idx="159">
                  <c:v>38904.514000000003</c:v>
                </c:pt>
                <c:pt idx="160">
                  <c:v>39810.716999999997</c:v>
                </c:pt>
                <c:pt idx="161">
                  <c:v>40738.027999999998</c:v>
                </c:pt>
                <c:pt idx="162">
                  <c:v>41686.938000000002</c:v>
                </c:pt>
                <c:pt idx="163">
                  <c:v>42657.951999999997</c:v>
                </c:pt>
                <c:pt idx="164">
                  <c:v>43651.582999999999</c:v>
                </c:pt>
                <c:pt idx="165">
                  <c:v>44668.358999999997</c:v>
                </c:pt>
                <c:pt idx="166">
                  <c:v>45708.819000000003</c:v>
                </c:pt>
                <c:pt idx="167">
                  <c:v>46773.514000000003</c:v>
                </c:pt>
                <c:pt idx="168">
                  <c:v>47863.008999999998</c:v>
                </c:pt>
                <c:pt idx="169">
                  <c:v>48977.881999999998</c:v>
                </c:pt>
                <c:pt idx="170">
                  <c:v>50118.722999999998</c:v>
                </c:pt>
                <c:pt idx="171">
                  <c:v>51286.137999999999</c:v>
                </c:pt>
                <c:pt idx="172">
                  <c:v>52480.745999999999</c:v>
                </c:pt>
                <c:pt idx="173">
                  <c:v>53703.18</c:v>
                </c:pt>
                <c:pt idx="174">
                  <c:v>54954.087</c:v>
                </c:pt>
                <c:pt idx="175">
                  <c:v>56234.133000000002</c:v>
                </c:pt>
                <c:pt idx="176">
                  <c:v>57543.993999999999</c:v>
                </c:pt>
                <c:pt idx="177">
                  <c:v>58884.366000000002</c:v>
                </c:pt>
                <c:pt idx="178">
                  <c:v>60255.959000000003</c:v>
                </c:pt>
                <c:pt idx="179">
                  <c:v>61659.5</c:v>
                </c:pt>
                <c:pt idx="180">
                  <c:v>63095.733999999997</c:v>
                </c:pt>
                <c:pt idx="181">
                  <c:v>64565.423000000003</c:v>
                </c:pt>
                <c:pt idx="182">
                  <c:v>66069.345000000001</c:v>
                </c:pt>
                <c:pt idx="183">
                  <c:v>67608.297999999995</c:v>
                </c:pt>
                <c:pt idx="184">
                  <c:v>69183.096999999994</c:v>
                </c:pt>
                <c:pt idx="185">
                  <c:v>70794.577999999994</c:v>
                </c:pt>
                <c:pt idx="186">
                  <c:v>72443.596000000005</c:v>
                </c:pt>
                <c:pt idx="187">
                  <c:v>74131.024000000005</c:v>
                </c:pt>
                <c:pt idx="188">
                  <c:v>75857.758000000002</c:v>
                </c:pt>
                <c:pt idx="189">
                  <c:v>77624.712</c:v>
                </c:pt>
                <c:pt idx="190">
                  <c:v>79432.823000000004</c:v>
                </c:pt>
                <c:pt idx="191">
                  <c:v>81283.051999999996</c:v>
                </c:pt>
                <c:pt idx="192">
                  <c:v>83176.376999999993</c:v>
                </c:pt>
                <c:pt idx="193">
                  <c:v>85113.804000000004</c:v>
                </c:pt>
                <c:pt idx="194">
                  <c:v>87096.358999999997</c:v>
                </c:pt>
                <c:pt idx="195">
                  <c:v>89125.093999999997</c:v>
                </c:pt>
                <c:pt idx="196">
                  <c:v>91201.084000000003</c:v>
                </c:pt>
                <c:pt idx="197">
                  <c:v>93325.43</c:v>
                </c:pt>
                <c:pt idx="198">
                  <c:v>95499.259000000005</c:v>
                </c:pt>
                <c:pt idx="199">
                  <c:v>97723.721999999994</c:v>
                </c:pt>
                <c:pt idx="200">
                  <c:v>100000</c:v>
                </c:pt>
                <c:pt idx="201">
                  <c:v>102329.299</c:v>
                </c:pt>
                <c:pt idx="202">
                  <c:v>104712.855</c:v>
                </c:pt>
                <c:pt idx="203">
                  <c:v>107151.931</c:v>
                </c:pt>
                <c:pt idx="204">
                  <c:v>109647.82</c:v>
                </c:pt>
                <c:pt idx="205">
                  <c:v>112201.845</c:v>
                </c:pt>
                <c:pt idx="206">
                  <c:v>114815.36199999999</c:v>
                </c:pt>
                <c:pt idx="207">
                  <c:v>117489.755</c:v>
                </c:pt>
                <c:pt idx="208">
                  <c:v>120226.443</c:v>
                </c:pt>
                <c:pt idx="209">
                  <c:v>123026.87699999999</c:v>
                </c:pt>
                <c:pt idx="210">
                  <c:v>125892.541</c:v>
                </c:pt>
                <c:pt idx="211">
                  <c:v>128824.955</c:v>
                </c:pt>
                <c:pt idx="212">
                  <c:v>131825.674</c:v>
                </c:pt>
                <c:pt idx="213">
                  <c:v>134896.288</c:v>
                </c:pt>
                <c:pt idx="214">
                  <c:v>138038.42600000001</c:v>
                </c:pt>
                <c:pt idx="215">
                  <c:v>141253.75399999999</c:v>
                </c:pt>
                <c:pt idx="216">
                  <c:v>144543.97700000001</c:v>
                </c:pt>
                <c:pt idx="217">
                  <c:v>147910.83900000001</c:v>
                </c:pt>
                <c:pt idx="218">
                  <c:v>151356.125</c:v>
                </c:pt>
                <c:pt idx="219">
                  <c:v>154881.66200000001</c:v>
                </c:pt>
                <c:pt idx="220">
                  <c:v>158489.31899999999</c:v>
                </c:pt>
                <c:pt idx="221">
                  <c:v>162181.01</c:v>
                </c:pt>
                <c:pt idx="222">
                  <c:v>165958.69099999999</c:v>
                </c:pt>
                <c:pt idx="223">
                  <c:v>169824.36499999999</c:v>
                </c:pt>
                <c:pt idx="224">
                  <c:v>173780.08300000001</c:v>
                </c:pt>
                <c:pt idx="225">
                  <c:v>177827.94099999999</c:v>
                </c:pt>
                <c:pt idx="226">
                  <c:v>181970.08600000001</c:v>
                </c:pt>
                <c:pt idx="227">
                  <c:v>186208.71400000001</c:v>
                </c:pt>
                <c:pt idx="228">
                  <c:v>190546.07199999999</c:v>
                </c:pt>
                <c:pt idx="229">
                  <c:v>194984.46</c:v>
                </c:pt>
                <c:pt idx="230">
                  <c:v>199526.231</c:v>
                </c:pt>
                <c:pt idx="231">
                  <c:v>204173.79399999999</c:v>
                </c:pt>
                <c:pt idx="232">
                  <c:v>208929.61300000001</c:v>
                </c:pt>
                <c:pt idx="233">
                  <c:v>213796.209</c:v>
                </c:pt>
                <c:pt idx="234">
                  <c:v>218776.16200000001</c:v>
                </c:pt>
                <c:pt idx="235">
                  <c:v>223872.114</c:v>
                </c:pt>
                <c:pt idx="236">
                  <c:v>229086.76500000001</c:v>
                </c:pt>
                <c:pt idx="237">
                  <c:v>234422.88200000001</c:v>
                </c:pt>
                <c:pt idx="238">
                  <c:v>239883.29199999999</c:v>
                </c:pt>
                <c:pt idx="239">
                  <c:v>245470.89199999999</c:v>
                </c:pt>
                <c:pt idx="240">
                  <c:v>251188.64300000001</c:v>
                </c:pt>
                <c:pt idx="241">
                  <c:v>257039.57800000001</c:v>
                </c:pt>
                <c:pt idx="242">
                  <c:v>263026.799</c:v>
                </c:pt>
                <c:pt idx="243">
                  <c:v>269153.48</c:v>
                </c:pt>
                <c:pt idx="244">
                  <c:v>275422.87</c:v>
                </c:pt>
                <c:pt idx="245">
                  <c:v>281838.29300000001</c:v>
                </c:pt>
                <c:pt idx="246">
                  <c:v>288403.15000000002</c:v>
                </c:pt>
                <c:pt idx="247">
                  <c:v>295120.92300000001</c:v>
                </c:pt>
                <c:pt idx="248">
                  <c:v>301995.17200000002</c:v>
                </c:pt>
                <c:pt idx="249">
                  <c:v>309029.54300000001</c:v>
                </c:pt>
                <c:pt idx="250">
                  <c:v>316227.766</c:v>
                </c:pt>
                <c:pt idx="251">
                  <c:v>323593.65700000001</c:v>
                </c:pt>
                <c:pt idx="252">
                  <c:v>331131.12099999998</c:v>
                </c:pt>
                <c:pt idx="253">
                  <c:v>338844.15600000002</c:v>
                </c:pt>
                <c:pt idx="254">
                  <c:v>346736.85</c:v>
                </c:pt>
                <c:pt idx="255">
                  <c:v>354813.38900000002</c:v>
                </c:pt>
                <c:pt idx="256">
                  <c:v>363078.05499999999</c:v>
                </c:pt>
                <c:pt idx="257">
                  <c:v>371535.22899999999</c:v>
                </c:pt>
                <c:pt idx="258">
                  <c:v>380189.39600000001</c:v>
                </c:pt>
                <c:pt idx="259">
                  <c:v>389045.14500000002</c:v>
                </c:pt>
                <c:pt idx="260">
                  <c:v>398107.17099999997</c:v>
                </c:pt>
                <c:pt idx="261">
                  <c:v>407380.27799999999</c:v>
                </c:pt>
                <c:pt idx="262">
                  <c:v>416869.38299999997</c:v>
                </c:pt>
                <c:pt idx="263">
                  <c:v>426579.51899999997</c:v>
                </c:pt>
                <c:pt idx="264">
                  <c:v>436515.83199999999</c:v>
                </c:pt>
                <c:pt idx="265">
                  <c:v>446683.592</c:v>
                </c:pt>
                <c:pt idx="266">
                  <c:v>457088.19</c:v>
                </c:pt>
                <c:pt idx="267">
                  <c:v>467735.141</c:v>
                </c:pt>
                <c:pt idx="268">
                  <c:v>478630.092</c:v>
                </c:pt>
                <c:pt idx="269">
                  <c:v>489778.81900000002</c:v>
                </c:pt>
                <c:pt idx="270">
                  <c:v>501187.234</c:v>
                </c:pt>
                <c:pt idx="271">
                  <c:v>512861.38400000002</c:v>
                </c:pt>
                <c:pt idx="272">
                  <c:v>524807.46</c:v>
                </c:pt>
                <c:pt idx="273">
                  <c:v>537031.79599999997</c:v>
                </c:pt>
                <c:pt idx="274">
                  <c:v>549540.87399999995</c:v>
                </c:pt>
                <c:pt idx="275">
                  <c:v>562341.32499999995</c:v>
                </c:pt>
                <c:pt idx="276">
                  <c:v>575439.93700000003</c:v>
                </c:pt>
                <c:pt idx="277">
                  <c:v>588843.65500000003</c:v>
                </c:pt>
                <c:pt idx="278">
                  <c:v>602559.58600000001</c:v>
                </c:pt>
                <c:pt idx="279">
                  <c:v>616595.00199999998</c:v>
                </c:pt>
                <c:pt idx="280">
                  <c:v>630957.34400000004</c:v>
                </c:pt>
                <c:pt idx="281">
                  <c:v>645654.22900000005</c:v>
                </c:pt>
                <c:pt idx="282">
                  <c:v>660693.44799999997</c:v>
                </c:pt>
                <c:pt idx="283">
                  <c:v>676082.97499999998</c:v>
                </c:pt>
                <c:pt idx="284">
                  <c:v>691830.97100000002</c:v>
                </c:pt>
                <c:pt idx="285">
                  <c:v>707945.78399999999</c:v>
                </c:pt>
                <c:pt idx="286">
                  <c:v>724435.96</c:v>
                </c:pt>
                <c:pt idx="287">
                  <c:v>741310.24100000004</c:v>
                </c:pt>
                <c:pt idx="288">
                  <c:v>758577.57499999995</c:v>
                </c:pt>
                <c:pt idx="289">
                  <c:v>776247.11699999997</c:v>
                </c:pt>
                <c:pt idx="290">
                  <c:v>794328.23499999999</c:v>
                </c:pt>
                <c:pt idx="291">
                  <c:v>812830.51599999995</c:v>
                </c:pt>
                <c:pt idx="292">
                  <c:v>831763.77099999995</c:v>
                </c:pt>
                <c:pt idx="293">
                  <c:v>851138.03799999994</c:v>
                </c:pt>
                <c:pt idx="294">
                  <c:v>870963.59</c:v>
                </c:pt>
                <c:pt idx="295">
                  <c:v>891250.93799999997</c:v>
                </c:pt>
                <c:pt idx="296">
                  <c:v>912010.83900000004</c:v>
                </c:pt>
                <c:pt idx="297">
                  <c:v>933254.30099999998</c:v>
                </c:pt>
                <c:pt idx="298">
                  <c:v>954992.58600000001</c:v>
                </c:pt>
                <c:pt idx="299">
                  <c:v>977237.22100000002</c:v>
                </c:pt>
                <c:pt idx="300">
                  <c:v>1000000</c:v>
                </c:pt>
                <c:pt idx="301">
                  <c:v>1023292.992</c:v>
                </c:pt>
                <c:pt idx="302">
                  <c:v>1047128.548</c:v>
                </c:pt>
                <c:pt idx="303">
                  <c:v>1071519.3049999999</c:v>
                </c:pt>
                <c:pt idx="304">
                  <c:v>1096478.196</c:v>
                </c:pt>
                <c:pt idx="305">
                  <c:v>1122018.4539999999</c:v>
                </c:pt>
                <c:pt idx="306">
                  <c:v>1148153.621</c:v>
                </c:pt>
                <c:pt idx="307">
                  <c:v>1174897.5549999999</c:v>
                </c:pt>
                <c:pt idx="308">
                  <c:v>1202264.4350000001</c:v>
                </c:pt>
                <c:pt idx="309">
                  <c:v>1230268.7709999999</c:v>
                </c:pt>
                <c:pt idx="310">
                  <c:v>1258925.412</c:v>
                </c:pt>
                <c:pt idx="311">
                  <c:v>1288249.5519999999</c:v>
                </c:pt>
                <c:pt idx="312">
                  <c:v>1318256.7390000001</c:v>
                </c:pt>
                <c:pt idx="313">
                  <c:v>1348962.8829999999</c:v>
                </c:pt>
                <c:pt idx="314">
                  <c:v>1380384.2649999999</c:v>
                </c:pt>
                <c:pt idx="315">
                  <c:v>1412537.5449999999</c:v>
                </c:pt>
                <c:pt idx="316">
                  <c:v>1445439.7709999999</c:v>
                </c:pt>
                <c:pt idx="317">
                  <c:v>1479108.388</c:v>
                </c:pt>
                <c:pt idx="318">
                  <c:v>1513561.2479999999</c:v>
                </c:pt>
                <c:pt idx="319">
                  <c:v>1548816.6189999999</c:v>
                </c:pt>
                <c:pt idx="320">
                  <c:v>1584893.192</c:v>
                </c:pt>
                <c:pt idx="321">
                  <c:v>1621810.0970000001</c:v>
                </c:pt>
                <c:pt idx="322">
                  <c:v>1659586.9069999999</c:v>
                </c:pt>
                <c:pt idx="323">
                  <c:v>1698243.652</c:v>
                </c:pt>
                <c:pt idx="324">
                  <c:v>1737800.8289999999</c:v>
                </c:pt>
                <c:pt idx="325">
                  <c:v>1778279.41</c:v>
                </c:pt>
                <c:pt idx="326">
                  <c:v>1819700.8589999999</c:v>
                </c:pt>
                <c:pt idx="327">
                  <c:v>1862087.1370000001</c:v>
                </c:pt>
                <c:pt idx="328">
                  <c:v>1905460.7180000001</c:v>
                </c:pt>
                <c:pt idx="329">
                  <c:v>1949844.6</c:v>
                </c:pt>
                <c:pt idx="330">
                  <c:v>1995262.3149999999</c:v>
                </c:pt>
                <c:pt idx="331">
                  <c:v>2041737.9450000001</c:v>
                </c:pt>
                <c:pt idx="332">
                  <c:v>2089296.1310000001</c:v>
                </c:pt>
                <c:pt idx="333">
                  <c:v>2137962.09</c:v>
                </c:pt>
                <c:pt idx="334">
                  <c:v>2187761.6239999998</c:v>
                </c:pt>
                <c:pt idx="335">
                  <c:v>2238721.139</c:v>
                </c:pt>
                <c:pt idx="336">
                  <c:v>2290867.6529999999</c:v>
                </c:pt>
                <c:pt idx="337">
                  <c:v>2344228.8149999999</c:v>
                </c:pt>
                <c:pt idx="338">
                  <c:v>2398832.9190000002</c:v>
                </c:pt>
                <c:pt idx="339">
                  <c:v>2454708.9160000002</c:v>
                </c:pt>
                <c:pt idx="340">
                  <c:v>2511886.432</c:v>
                </c:pt>
                <c:pt idx="341">
                  <c:v>2570395.7829999998</c:v>
                </c:pt>
                <c:pt idx="342">
                  <c:v>2630267.9920000001</c:v>
                </c:pt>
                <c:pt idx="343">
                  <c:v>2691534.804</c:v>
                </c:pt>
                <c:pt idx="344">
                  <c:v>2754228.7030000002</c:v>
                </c:pt>
                <c:pt idx="345">
                  <c:v>2818382.9309999999</c:v>
                </c:pt>
                <c:pt idx="346">
                  <c:v>2884031.503</c:v>
                </c:pt>
                <c:pt idx="347">
                  <c:v>2951209.227</c:v>
                </c:pt>
                <c:pt idx="348">
                  <c:v>3019951.72</c:v>
                </c:pt>
                <c:pt idx="349">
                  <c:v>3090295.4330000002</c:v>
                </c:pt>
                <c:pt idx="350">
                  <c:v>3162277.66</c:v>
                </c:pt>
                <c:pt idx="351">
                  <c:v>3235936.5690000001</c:v>
                </c:pt>
                <c:pt idx="352">
                  <c:v>3311311.2149999999</c:v>
                </c:pt>
                <c:pt idx="353">
                  <c:v>3388441.5610000002</c:v>
                </c:pt>
                <c:pt idx="354">
                  <c:v>3467368.5049999999</c:v>
                </c:pt>
                <c:pt idx="355">
                  <c:v>3548133.892</c:v>
                </c:pt>
                <c:pt idx="356">
                  <c:v>3630780.548</c:v>
                </c:pt>
                <c:pt idx="357">
                  <c:v>3715352.2910000002</c:v>
                </c:pt>
                <c:pt idx="358">
                  <c:v>3801893.963</c:v>
                </c:pt>
                <c:pt idx="359">
                  <c:v>3890451.45</c:v>
                </c:pt>
                <c:pt idx="360">
                  <c:v>3981071.7059999998</c:v>
                </c:pt>
                <c:pt idx="361">
                  <c:v>4073802.7779999999</c:v>
                </c:pt>
                <c:pt idx="362">
                  <c:v>4168693.835</c:v>
                </c:pt>
                <c:pt idx="363">
                  <c:v>4265795.1880000001</c:v>
                </c:pt>
                <c:pt idx="364">
                  <c:v>4365158.3219999997</c:v>
                </c:pt>
                <c:pt idx="365">
                  <c:v>4466835.9220000003</c:v>
                </c:pt>
                <c:pt idx="366">
                  <c:v>4570881.8959999997</c:v>
                </c:pt>
                <c:pt idx="367">
                  <c:v>4677351.4129999997</c:v>
                </c:pt>
                <c:pt idx="368">
                  <c:v>4786300.9230000004</c:v>
                </c:pt>
                <c:pt idx="369">
                  <c:v>4897788.1940000001</c:v>
                </c:pt>
                <c:pt idx="370">
                  <c:v>5011872.3360000001</c:v>
                </c:pt>
                <c:pt idx="371">
                  <c:v>5128613.84</c:v>
                </c:pt>
                <c:pt idx="372">
                  <c:v>5248074.602</c:v>
                </c:pt>
                <c:pt idx="373">
                  <c:v>5370317.9639999997</c:v>
                </c:pt>
                <c:pt idx="374">
                  <c:v>5495408.7390000001</c:v>
                </c:pt>
                <c:pt idx="375">
                  <c:v>5623413.2520000003</c:v>
                </c:pt>
                <c:pt idx="376">
                  <c:v>5754399.3729999997</c:v>
                </c:pt>
                <c:pt idx="377">
                  <c:v>5888436.5539999995</c:v>
                </c:pt>
                <c:pt idx="378">
                  <c:v>6025595.8609999996</c:v>
                </c:pt>
                <c:pt idx="379">
                  <c:v>6165950.0190000003</c:v>
                </c:pt>
                <c:pt idx="380">
                  <c:v>6309573.4450000003</c:v>
                </c:pt>
                <c:pt idx="381">
                  <c:v>6456542.29</c:v>
                </c:pt>
                <c:pt idx="382">
                  <c:v>6606934.4800000004</c:v>
                </c:pt>
                <c:pt idx="383">
                  <c:v>6760829.7539999997</c:v>
                </c:pt>
                <c:pt idx="384">
                  <c:v>6918309.7089999998</c:v>
                </c:pt>
                <c:pt idx="385">
                  <c:v>7079457.8439999996</c:v>
                </c:pt>
                <c:pt idx="386">
                  <c:v>7244359.6009999998</c:v>
                </c:pt>
                <c:pt idx="387">
                  <c:v>7413102.4129999997</c:v>
                </c:pt>
                <c:pt idx="388">
                  <c:v>7585775.75</c:v>
                </c:pt>
                <c:pt idx="389">
                  <c:v>7762471.1660000002</c:v>
                </c:pt>
                <c:pt idx="390">
                  <c:v>7943282.3470000001</c:v>
                </c:pt>
                <c:pt idx="391">
                  <c:v>8128305.1619999995</c:v>
                </c:pt>
                <c:pt idx="392">
                  <c:v>8317637.7110000001</c:v>
                </c:pt>
                <c:pt idx="393">
                  <c:v>8511380.3819999993</c:v>
                </c:pt>
                <c:pt idx="394">
                  <c:v>8709635.9000000004</c:v>
                </c:pt>
                <c:pt idx="395">
                  <c:v>8912509.3809999991</c:v>
                </c:pt>
                <c:pt idx="396">
                  <c:v>9120108.3939999994</c:v>
                </c:pt>
                <c:pt idx="397">
                  <c:v>9332543.0079999994</c:v>
                </c:pt>
                <c:pt idx="398">
                  <c:v>9549925.8599999994</c:v>
                </c:pt>
                <c:pt idx="399">
                  <c:v>9772372.2100000009</c:v>
                </c:pt>
                <c:pt idx="400">
                  <c:v>10000000</c:v>
                </c:pt>
              </c:numCache>
            </c:numRef>
          </c:xVal>
          <c:yVal>
            <c:numRef>
              <c:f>'Measured Data'!$M$20:$M$420</c:f>
              <c:numCache>
                <c:formatCode>0.00E+00</c:formatCode>
                <c:ptCount val="401"/>
                <c:pt idx="0">
                  <c:v>0.23586097738973666</c:v>
                </c:pt>
                <c:pt idx="1">
                  <c:v>0.23585322687509375</c:v>
                </c:pt>
                <c:pt idx="2">
                  <c:v>0.23585944506542772</c:v>
                </c:pt>
                <c:pt idx="3">
                  <c:v>0.23588630497383342</c:v>
                </c:pt>
                <c:pt idx="4">
                  <c:v>0.23589742713775666</c:v>
                </c:pt>
                <c:pt idx="5">
                  <c:v>0.23588307097165889</c:v>
                </c:pt>
                <c:pt idx="6">
                  <c:v>0.23595632416388981</c:v>
                </c:pt>
                <c:pt idx="7">
                  <c:v>0.23593494602993079</c:v>
                </c:pt>
                <c:pt idx="8">
                  <c:v>0.23592842963171953</c:v>
                </c:pt>
                <c:pt idx="9">
                  <c:v>0.23591903358354696</c:v>
                </c:pt>
                <c:pt idx="10">
                  <c:v>0.23585771118164878</c:v>
                </c:pt>
                <c:pt idx="11">
                  <c:v>0.23587162454829053</c:v>
                </c:pt>
                <c:pt idx="12">
                  <c:v>0.2358498246371426</c:v>
                </c:pt>
                <c:pt idx="13">
                  <c:v>0.23570926298848666</c:v>
                </c:pt>
                <c:pt idx="14">
                  <c:v>0.23586350730789357</c:v>
                </c:pt>
                <c:pt idx="15">
                  <c:v>0.23576187169447116</c:v>
                </c:pt>
                <c:pt idx="16">
                  <c:v>0.23569685275017901</c:v>
                </c:pt>
                <c:pt idx="17">
                  <c:v>0.23567934785920541</c:v>
                </c:pt>
                <c:pt idx="18">
                  <c:v>0.23579988368690116</c:v>
                </c:pt>
                <c:pt idx="19">
                  <c:v>0.23580702551300955</c:v>
                </c:pt>
                <c:pt idx="20">
                  <c:v>0.23566874389744871</c:v>
                </c:pt>
                <c:pt idx="21">
                  <c:v>0.23573682176647606</c:v>
                </c:pt>
                <c:pt idx="22">
                  <c:v>0.23572678639661165</c:v>
                </c:pt>
                <c:pt idx="23">
                  <c:v>0.23584838761362054</c:v>
                </c:pt>
                <c:pt idx="24">
                  <c:v>0.23577789235677843</c:v>
                </c:pt>
                <c:pt idx="25">
                  <c:v>0.23566760860617009</c:v>
                </c:pt>
                <c:pt idx="26">
                  <c:v>0.23560905608112059</c:v>
                </c:pt>
                <c:pt idx="27">
                  <c:v>0.23557443637319389</c:v>
                </c:pt>
                <c:pt idx="28">
                  <c:v>0.2356518570113276</c:v>
                </c:pt>
                <c:pt idx="29">
                  <c:v>0.23552647732228002</c:v>
                </c:pt>
                <c:pt idx="30">
                  <c:v>0.23553302324295544</c:v>
                </c:pt>
                <c:pt idx="31">
                  <c:v>0.23544297052658425</c:v>
                </c:pt>
                <c:pt idx="32">
                  <c:v>0.23554649898179117</c:v>
                </c:pt>
                <c:pt idx="33">
                  <c:v>0.23548405876216494</c:v>
                </c:pt>
                <c:pt idx="34">
                  <c:v>0.23540191344484865</c:v>
                </c:pt>
                <c:pt idx="35">
                  <c:v>0.23551347397918102</c:v>
                </c:pt>
                <c:pt idx="36">
                  <c:v>0.23541566778896075</c:v>
                </c:pt>
                <c:pt idx="37">
                  <c:v>0.23535555542792222</c:v>
                </c:pt>
                <c:pt idx="38">
                  <c:v>0.23531721194282054</c:v>
                </c:pt>
                <c:pt idx="39">
                  <c:v>0.23530484503795304</c:v>
                </c:pt>
                <c:pt idx="40">
                  <c:v>0.23500465095582004</c:v>
                </c:pt>
                <c:pt idx="41">
                  <c:v>0.23547976034386059</c:v>
                </c:pt>
                <c:pt idx="42">
                  <c:v>0.2353743157493616</c:v>
                </c:pt>
                <c:pt idx="43">
                  <c:v>0.23541908652803153</c:v>
                </c:pt>
                <c:pt idx="44">
                  <c:v>0.2356052490056173</c:v>
                </c:pt>
                <c:pt idx="45">
                  <c:v>0.23525351292913801</c:v>
                </c:pt>
                <c:pt idx="46">
                  <c:v>0.23508042398703527</c:v>
                </c:pt>
                <c:pt idx="47">
                  <c:v>0.235206707946361</c:v>
                </c:pt>
                <c:pt idx="48">
                  <c:v>0.23522616670965624</c:v>
                </c:pt>
                <c:pt idx="49">
                  <c:v>0.23533574174921096</c:v>
                </c:pt>
                <c:pt idx="50">
                  <c:v>0.2351974748027284</c:v>
                </c:pt>
                <c:pt idx="51">
                  <c:v>0.23487084405401418</c:v>
                </c:pt>
                <c:pt idx="52">
                  <c:v>0.23489305812812952</c:v>
                </c:pt>
                <c:pt idx="53">
                  <c:v>0.23511206192303455</c:v>
                </c:pt>
                <c:pt idx="54">
                  <c:v>0.23485413486206991</c:v>
                </c:pt>
                <c:pt idx="55">
                  <c:v>0.23510517892926125</c:v>
                </c:pt>
                <c:pt idx="56">
                  <c:v>0.23482813340608966</c:v>
                </c:pt>
                <c:pt idx="57">
                  <c:v>0.23487134660796655</c:v>
                </c:pt>
                <c:pt idx="58">
                  <c:v>0.2347647560989039</c:v>
                </c:pt>
                <c:pt idx="59">
                  <c:v>0.23496167769917967</c:v>
                </c:pt>
                <c:pt idx="60">
                  <c:v>0.23480157637108726</c:v>
                </c:pt>
                <c:pt idx="61">
                  <c:v>0.23479871582453887</c:v>
                </c:pt>
                <c:pt idx="62">
                  <c:v>0.23460839101602618</c:v>
                </c:pt>
                <c:pt idx="63">
                  <c:v>0.23476840700002458</c:v>
                </c:pt>
                <c:pt idx="64">
                  <c:v>0.23485344853556997</c:v>
                </c:pt>
                <c:pt idx="65">
                  <c:v>0.23511981179105179</c:v>
                </c:pt>
                <c:pt idx="66">
                  <c:v>0.2349543256753579</c:v>
                </c:pt>
                <c:pt idx="67">
                  <c:v>0.23478713087068528</c:v>
                </c:pt>
                <c:pt idx="68">
                  <c:v>0.23495210188918103</c:v>
                </c:pt>
                <c:pt idx="69">
                  <c:v>0.23492748558331655</c:v>
                </c:pt>
                <c:pt idx="70">
                  <c:v>0.23474463313224717</c:v>
                </c:pt>
                <c:pt idx="71">
                  <c:v>0.23512160190752876</c:v>
                </c:pt>
                <c:pt idx="72">
                  <c:v>0.23499543970124034</c:v>
                </c:pt>
                <c:pt idx="73">
                  <c:v>0.23560136920983585</c:v>
                </c:pt>
                <c:pt idx="74">
                  <c:v>0.23516968705907906</c:v>
                </c:pt>
                <c:pt idx="75">
                  <c:v>0.23529545798341234</c:v>
                </c:pt>
                <c:pt idx="76">
                  <c:v>0.23536606440316415</c:v>
                </c:pt>
                <c:pt idx="77">
                  <c:v>0.23560172725050954</c:v>
                </c:pt>
                <c:pt idx="78">
                  <c:v>0.23570184835578964</c:v>
                </c:pt>
                <c:pt idx="79">
                  <c:v>0.23587683633706252</c:v>
                </c:pt>
                <c:pt idx="80">
                  <c:v>0.23585850511375811</c:v>
                </c:pt>
                <c:pt idx="81">
                  <c:v>0.23613173465487741</c:v>
                </c:pt>
                <c:pt idx="82">
                  <c:v>0.23660915710682973</c:v>
                </c:pt>
                <c:pt idx="83">
                  <c:v>0.23684260919742525</c:v>
                </c:pt>
                <c:pt idx="84">
                  <c:v>0.23682623919631371</c:v>
                </c:pt>
                <c:pt idx="85">
                  <c:v>0.23714436258590252</c:v>
                </c:pt>
                <c:pt idx="86">
                  <c:v>0.23733858417917608</c:v>
                </c:pt>
                <c:pt idx="87">
                  <c:v>0.23765334157633011</c:v>
                </c:pt>
                <c:pt idx="88">
                  <c:v>0.23731922487132562</c:v>
                </c:pt>
                <c:pt idx="89">
                  <c:v>0.2381626114902162</c:v>
                </c:pt>
                <c:pt idx="90">
                  <c:v>0.23839859421462506</c:v>
                </c:pt>
                <c:pt idx="91">
                  <c:v>0.23847782248887017</c:v>
                </c:pt>
                <c:pt idx="92">
                  <c:v>0.23861187020076807</c:v>
                </c:pt>
                <c:pt idx="93">
                  <c:v>0.23944018256908373</c:v>
                </c:pt>
                <c:pt idx="94">
                  <c:v>0.23935656928889618</c:v>
                </c:pt>
                <c:pt idx="95">
                  <c:v>0.23982677460427987</c:v>
                </c:pt>
                <c:pt idx="96">
                  <c:v>0.23962052895052016</c:v>
                </c:pt>
                <c:pt idx="97">
                  <c:v>0.24001251000958809</c:v>
                </c:pt>
                <c:pt idx="98">
                  <c:v>0.23971664090945563</c:v>
                </c:pt>
                <c:pt idx="99">
                  <c:v>0.24007594179979183</c:v>
                </c:pt>
                <c:pt idx="100">
                  <c:v>0.23904516840010298</c:v>
                </c:pt>
                <c:pt idx="101">
                  <c:v>0.2407492631146963</c:v>
                </c:pt>
                <c:pt idx="102">
                  <c:v>0.24085658048244379</c:v>
                </c:pt>
                <c:pt idx="103">
                  <c:v>0.24102112860084271</c:v>
                </c:pt>
                <c:pt idx="104">
                  <c:v>0.24108319045552404</c:v>
                </c:pt>
                <c:pt idx="105">
                  <c:v>0.24152544826263062</c:v>
                </c:pt>
                <c:pt idx="106">
                  <c:v>0.24137994435027577</c:v>
                </c:pt>
                <c:pt idx="107">
                  <c:v>0.24171019425024595</c:v>
                </c:pt>
                <c:pt idx="108">
                  <c:v>0.24187678956773395</c:v>
                </c:pt>
                <c:pt idx="109">
                  <c:v>0.24202740365760123</c:v>
                </c:pt>
                <c:pt idx="110">
                  <c:v>0.24236084608575451</c:v>
                </c:pt>
                <c:pt idx="111">
                  <c:v>0.24245286471727087</c:v>
                </c:pt>
                <c:pt idx="112">
                  <c:v>0.24273948207226645</c:v>
                </c:pt>
                <c:pt idx="113">
                  <c:v>0.2431534809782589</c:v>
                </c:pt>
                <c:pt idx="114">
                  <c:v>0.24356821554940181</c:v>
                </c:pt>
                <c:pt idx="115">
                  <c:v>0.24367195275875039</c:v>
                </c:pt>
                <c:pt idx="116">
                  <c:v>0.24384830675463498</c:v>
                </c:pt>
                <c:pt idx="117">
                  <c:v>0.24437223085439122</c:v>
                </c:pt>
                <c:pt idx="118">
                  <c:v>0.24405532852626291</c:v>
                </c:pt>
                <c:pt idx="119">
                  <c:v>0.24435525555017384</c:v>
                </c:pt>
                <c:pt idx="120">
                  <c:v>0.24418932045344072</c:v>
                </c:pt>
                <c:pt idx="121">
                  <c:v>0.24427930240138881</c:v>
                </c:pt>
                <c:pt idx="122">
                  <c:v>0.24492999100233176</c:v>
                </c:pt>
                <c:pt idx="123">
                  <c:v>0.24444381210921132</c:v>
                </c:pt>
                <c:pt idx="124">
                  <c:v>0.24428907752463935</c:v>
                </c:pt>
                <c:pt idx="125">
                  <c:v>0.2442653870714008</c:v>
                </c:pt>
                <c:pt idx="126">
                  <c:v>0.24448518293524454</c:v>
                </c:pt>
                <c:pt idx="127">
                  <c:v>0.24470249550270837</c:v>
                </c:pt>
                <c:pt idx="128">
                  <c:v>0.24488776587293939</c:v>
                </c:pt>
                <c:pt idx="129">
                  <c:v>0.24484084131092798</c:v>
                </c:pt>
                <c:pt idx="130">
                  <c:v>0.24436104440625755</c:v>
                </c:pt>
                <c:pt idx="131">
                  <c:v>0.24483525281772309</c:v>
                </c:pt>
                <c:pt idx="132">
                  <c:v>0.24433373143070142</c:v>
                </c:pt>
                <c:pt idx="133">
                  <c:v>0.24492950675927977</c:v>
                </c:pt>
                <c:pt idx="134">
                  <c:v>0.2449775870010425</c:v>
                </c:pt>
                <c:pt idx="135">
                  <c:v>0.24502826702446481</c:v>
                </c:pt>
                <c:pt idx="136">
                  <c:v>0.2449021765511489</c:v>
                </c:pt>
                <c:pt idx="137">
                  <c:v>0.24436579879801715</c:v>
                </c:pt>
                <c:pt idx="138">
                  <c:v>0.24483322616391159</c:v>
                </c:pt>
                <c:pt idx="139">
                  <c:v>0.24435935647645785</c:v>
                </c:pt>
                <c:pt idx="140">
                  <c:v>0.24469389408387396</c:v>
                </c:pt>
                <c:pt idx="141">
                  <c:v>0.24476381914115708</c:v>
                </c:pt>
                <c:pt idx="142">
                  <c:v>0.24461356384330818</c:v>
                </c:pt>
                <c:pt idx="143">
                  <c:v>0.24542917135364664</c:v>
                </c:pt>
                <c:pt idx="144">
                  <c:v>0.24574891041938665</c:v>
                </c:pt>
                <c:pt idx="145">
                  <c:v>0.24537646448618591</c:v>
                </c:pt>
                <c:pt idx="146">
                  <c:v>0.24585004210935066</c:v>
                </c:pt>
                <c:pt idx="147">
                  <c:v>0.24626700628220627</c:v>
                </c:pt>
                <c:pt idx="148">
                  <c:v>0.24688266625056643</c:v>
                </c:pt>
                <c:pt idx="149">
                  <c:v>0.24739035574700027</c:v>
                </c:pt>
                <c:pt idx="150">
                  <c:v>0.24820311863323585</c:v>
                </c:pt>
                <c:pt idx="151">
                  <c:v>0.24969417031053515</c:v>
                </c:pt>
                <c:pt idx="152">
                  <c:v>0.25064254922733448</c:v>
                </c:pt>
                <c:pt idx="153">
                  <c:v>0.25136642455116659</c:v>
                </c:pt>
                <c:pt idx="154">
                  <c:v>0.25249197130629991</c:v>
                </c:pt>
                <c:pt idx="155">
                  <c:v>0.2533588858874592</c:v>
                </c:pt>
                <c:pt idx="156">
                  <c:v>0.25379195489526191</c:v>
                </c:pt>
                <c:pt idx="157">
                  <c:v>0.25361603000032634</c:v>
                </c:pt>
                <c:pt idx="158">
                  <c:v>0.25362525294524385</c:v>
                </c:pt>
                <c:pt idx="159">
                  <c:v>0.2542114876348463</c:v>
                </c:pt>
                <c:pt idx="160">
                  <c:v>0.2551534835857282</c:v>
                </c:pt>
                <c:pt idx="161">
                  <c:v>0.25613084685643644</c:v>
                </c:pt>
                <c:pt idx="162">
                  <c:v>0.2567997235832763</c:v>
                </c:pt>
                <c:pt idx="163">
                  <c:v>0.25800970932290251</c:v>
                </c:pt>
                <c:pt idx="164">
                  <c:v>0.25898059857527822</c:v>
                </c:pt>
                <c:pt idx="165">
                  <c:v>0.26001282714197926</c:v>
                </c:pt>
                <c:pt idx="166">
                  <c:v>0.26121658843305934</c:v>
                </c:pt>
                <c:pt idx="167">
                  <c:v>0.26253837694597176</c:v>
                </c:pt>
                <c:pt idx="168">
                  <c:v>0.26374397792020721</c:v>
                </c:pt>
                <c:pt idx="169">
                  <c:v>0.26505482473344855</c:v>
                </c:pt>
                <c:pt idx="170">
                  <c:v>0.2704962822951692</c:v>
                </c:pt>
                <c:pt idx="171">
                  <c:v>0.27244021627539466</c:v>
                </c:pt>
                <c:pt idx="172">
                  <c:v>0.27393079169329732</c:v>
                </c:pt>
                <c:pt idx="173">
                  <c:v>0.27507330640458932</c:v>
                </c:pt>
                <c:pt idx="174">
                  <c:v>0.27256894675020249</c:v>
                </c:pt>
                <c:pt idx="175">
                  <c:v>0.27443544098730449</c:v>
                </c:pt>
                <c:pt idx="176">
                  <c:v>0.2760627220564853</c:v>
                </c:pt>
                <c:pt idx="177">
                  <c:v>0.27785004875098701</c:v>
                </c:pt>
                <c:pt idx="178">
                  <c:v>0.28254426555285711</c:v>
                </c:pt>
                <c:pt idx="179">
                  <c:v>0.28588213308636418</c:v>
                </c:pt>
                <c:pt idx="180">
                  <c:v>0.2873136252922372</c:v>
                </c:pt>
                <c:pt idx="181">
                  <c:v>0.28927903738463462</c:v>
                </c:pt>
                <c:pt idx="182">
                  <c:v>0.28943390026957228</c:v>
                </c:pt>
                <c:pt idx="183">
                  <c:v>0.29150514637017949</c:v>
                </c:pt>
                <c:pt idx="184">
                  <c:v>0.29454535318669017</c:v>
                </c:pt>
                <c:pt idx="185">
                  <c:v>0.29709302425664835</c:v>
                </c:pt>
                <c:pt idx="186">
                  <c:v>0.29971157054615249</c:v>
                </c:pt>
                <c:pt idx="187">
                  <c:v>0.30282273044522362</c:v>
                </c:pt>
                <c:pt idx="188">
                  <c:v>0.30685925347872212</c:v>
                </c:pt>
                <c:pt idx="189">
                  <c:v>0.31034521518910968</c:v>
                </c:pt>
                <c:pt idx="190">
                  <c:v>0.31333557149417374</c:v>
                </c:pt>
                <c:pt idx="191">
                  <c:v>0.31614211202857589</c:v>
                </c:pt>
                <c:pt idx="192">
                  <c:v>0.31911313035391864</c:v>
                </c:pt>
                <c:pt idx="193">
                  <c:v>0.32302867833761095</c:v>
                </c:pt>
                <c:pt idx="194">
                  <c:v>0.3270250809794083</c:v>
                </c:pt>
                <c:pt idx="195">
                  <c:v>0.33070666354989364</c:v>
                </c:pt>
                <c:pt idx="196">
                  <c:v>0.33535956219772128</c:v>
                </c:pt>
                <c:pt idx="197">
                  <c:v>0.33985630377345394</c:v>
                </c:pt>
                <c:pt idx="198">
                  <c:v>0.34448268075447319</c:v>
                </c:pt>
                <c:pt idx="199">
                  <c:v>0.34928473398951215</c:v>
                </c:pt>
                <c:pt idx="200">
                  <c:v>0.34940076301307188</c:v>
                </c:pt>
                <c:pt idx="201">
                  <c:v>0.3549779015606937</c:v>
                </c:pt>
                <c:pt idx="202">
                  <c:v>0.36048762704996395</c:v>
                </c:pt>
                <c:pt idx="203">
                  <c:v>0.36578054134456522</c:v>
                </c:pt>
                <c:pt idx="204">
                  <c:v>0.37079471622229471</c:v>
                </c:pt>
                <c:pt idx="205">
                  <c:v>0.38265975341073644</c:v>
                </c:pt>
                <c:pt idx="206">
                  <c:v>0.38871546723064276</c:v>
                </c:pt>
                <c:pt idx="207">
                  <c:v>0.39538525252697504</c:v>
                </c:pt>
                <c:pt idx="208">
                  <c:v>0.40270035204655141</c:v>
                </c:pt>
                <c:pt idx="209">
                  <c:v>0.41032530621195018</c:v>
                </c:pt>
                <c:pt idx="210">
                  <c:v>0.41777035366767457</c:v>
                </c:pt>
                <c:pt idx="211">
                  <c:v>0.42592634827123477</c:v>
                </c:pt>
                <c:pt idx="212">
                  <c:v>0.43369075324081152</c:v>
                </c:pt>
                <c:pt idx="213">
                  <c:v>0.44262157774765198</c:v>
                </c:pt>
                <c:pt idx="214">
                  <c:v>0.4518602615668898</c:v>
                </c:pt>
                <c:pt idx="215">
                  <c:v>0.46064407290938636</c:v>
                </c:pt>
                <c:pt idx="216">
                  <c:v>0.4711248120509493</c:v>
                </c:pt>
                <c:pt idx="217">
                  <c:v>0.4808711828400079</c:v>
                </c:pt>
                <c:pt idx="218">
                  <c:v>0.47356856350744247</c:v>
                </c:pt>
                <c:pt idx="219">
                  <c:v>0.48416281760466262</c:v>
                </c:pt>
                <c:pt idx="220">
                  <c:v>0.49458724785553954</c:v>
                </c:pt>
                <c:pt idx="221">
                  <c:v>0.5050676904793282</c:v>
                </c:pt>
                <c:pt idx="222">
                  <c:v>0.53736019820885261</c:v>
                </c:pt>
                <c:pt idx="223">
                  <c:v>0.54946185202546383</c:v>
                </c:pt>
                <c:pt idx="224">
                  <c:v>0.56421168265668831</c:v>
                </c:pt>
                <c:pt idx="225">
                  <c:v>0.57744239642254236</c:v>
                </c:pt>
                <c:pt idx="226">
                  <c:v>0.59070204553688033</c:v>
                </c:pt>
                <c:pt idx="227">
                  <c:v>0.60566639047777282</c:v>
                </c:pt>
                <c:pt idx="228">
                  <c:v>0.62139337353512569</c:v>
                </c:pt>
                <c:pt idx="229">
                  <c:v>0.63641177865634779</c:v>
                </c:pt>
                <c:pt idx="230">
                  <c:v>0.65261893719233532</c:v>
                </c:pt>
                <c:pt idx="231">
                  <c:v>0.63686667237208783</c:v>
                </c:pt>
                <c:pt idx="232">
                  <c:v>0.65437562582197528</c:v>
                </c:pt>
                <c:pt idx="233">
                  <c:v>0.6705071230710159</c:v>
                </c:pt>
                <c:pt idx="234">
                  <c:v>0.68778465696592439</c:v>
                </c:pt>
                <c:pt idx="235">
                  <c:v>0.74296103159882831</c:v>
                </c:pt>
                <c:pt idx="236">
                  <c:v>0.76184326306086214</c:v>
                </c:pt>
                <c:pt idx="237">
                  <c:v>0.78167749770492634</c:v>
                </c:pt>
                <c:pt idx="238">
                  <c:v>0.80295804187258857</c:v>
                </c:pt>
                <c:pt idx="239">
                  <c:v>0.82318322247535747</c:v>
                </c:pt>
                <c:pt idx="240">
                  <c:v>0.84616136288470478</c:v>
                </c:pt>
                <c:pt idx="241">
                  <c:v>0.86831979677893667</c:v>
                </c:pt>
                <c:pt idx="242">
                  <c:v>0.89128751958671237</c:v>
                </c:pt>
                <c:pt idx="243">
                  <c:v>0.91590753715029516</c:v>
                </c:pt>
                <c:pt idx="244">
                  <c:v>0.94129209244200862</c:v>
                </c:pt>
                <c:pt idx="245">
                  <c:v>0.96790806138583318</c:v>
                </c:pt>
                <c:pt idx="246">
                  <c:v>0.99462575319726354</c:v>
                </c:pt>
                <c:pt idx="247">
                  <c:v>0.96283528929467255</c:v>
                </c:pt>
                <c:pt idx="248">
                  <c:v>0.99487725848771047</c:v>
                </c:pt>
                <c:pt idx="249">
                  <c:v>1.0191852319479726</c:v>
                </c:pt>
                <c:pt idx="250">
                  <c:v>1.0498831740399963</c:v>
                </c:pt>
                <c:pt idx="251">
                  <c:v>1.0812412878565876</c:v>
                </c:pt>
                <c:pt idx="252">
                  <c:v>1.1751789052687762</c:v>
                </c:pt>
                <c:pt idx="253">
                  <c:v>1.2094346153134352</c:v>
                </c:pt>
                <c:pt idx="254">
                  <c:v>1.2440576966859134</c:v>
                </c:pt>
                <c:pt idx="255">
                  <c:v>1.2794130083493713</c:v>
                </c:pt>
                <c:pt idx="256">
                  <c:v>1.3152803020691908</c:v>
                </c:pt>
                <c:pt idx="257">
                  <c:v>1.3540585141419639</c:v>
                </c:pt>
                <c:pt idx="258">
                  <c:v>1.3912265355853415</c:v>
                </c:pt>
                <c:pt idx="259">
                  <c:v>1.4346713820488231</c:v>
                </c:pt>
                <c:pt idx="260">
                  <c:v>1.4739594707997503</c:v>
                </c:pt>
                <c:pt idx="261">
                  <c:v>1.516192391042215</c:v>
                </c:pt>
                <c:pt idx="262">
                  <c:v>1.5578400308535993</c:v>
                </c:pt>
                <c:pt idx="263">
                  <c:v>1.6002496371819825</c:v>
                </c:pt>
                <c:pt idx="264">
                  <c:v>1.6466508224327348</c:v>
                </c:pt>
                <c:pt idx="265">
                  <c:v>1.6027215500367828</c:v>
                </c:pt>
                <c:pt idx="266">
                  <c:v>1.6452238215688313</c:v>
                </c:pt>
                <c:pt idx="267">
                  <c:v>1.6928218229543626</c:v>
                </c:pt>
                <c:pt idx="268">
                  <c:v>1.74005387576436</c:v>
                </c:pt>
                <c:pt idx="269">
                  <c:v>1.7862709114509676</c:v>
                </c:pt>
                <c:pt idx="270">
                  <c:v>1.9238603203443894</c:v>
                </c:pt>
                <c:pt idx="271">
                  <c:v>1.9735511599903341</c:v>
                </c:pt>
                <c:pt idx="272">
                  <c:v>2.0298185883632476</c:v>
                </c:pt>
                <c:pt idx="273">
                  <c:v>2.0789062819977149</c:v>
                </c:pt>
                <c:pt idx="274">
                  <c:v>2.1317581192361184</c:v>
                </c:pt>
                <c:pt idx="275">
                  <c:v>2.1881431406323255</c:v>
                </c:pt>
                <c:pt idx="276">
                  <c:v>2.2390482278344006</c:v>
                </c:pt>
                <c:pt idx="277">
                  <c:v>2.2917365202393065</c:v>
                </c:pt>
                <c:pt idx="278">
                  <c:v>2.2353129097855753</c:v>
                </c:pt>
                <c:pt idx="279">
                  <c:v>2.294233354304839</c:v>
                </c:pt>
                <c:pt idx="280">
                  <c:v>2.3489355370575717</c:v>
                </c:pt>
                <c:pt idx="281">
                  <c:v>2.4048760146928849</c:v>
                </c:pt>
                <c:pt idx="282">
                  <c:v>2.5785680163227864</c:v>
                </c:pt>
                <c:pt idx="283">
                  <c:v>2.634979995020462</c:v>
                </c:pt>
                <c:pt idx="284">
                  <c:v>2.692588222367307</c:v>
                </c:pt>
                <c:pt idx="285">
                  <c:v>2.750613650258984</c:v>
                </c:pt>
                <c:pt idx="286">
                  <c:v>2.812610377977304</c:v>
                </c:pt>
                <c:pt idx="287">
                  <c:v>2.8771009196486861</c:v>
                </c:pt>
                <c:pt idx="288">
                  <c:v>2.9381938917172636</c:v>
                </c:pt>
                <c:pt idx="289">
                  <c:v>2.9971127210385982</c:v>
                </c:pt>
                <c:pt idx="290">
                  <c:v>3.0636059584769506</c:v>
                </c:pt>
                <c:pt idx="291">
                  <c:v>3.1282241561406625</c:v>
                </c:pt>
                <c:pt idx="292">
                  <c:v>3.1954658757039285</c:v>
                </c:pt>
                <c:pt idx="293">
                  <c:v>3.2699188765058436</c:v>
                </c:pt>
                <c:pt idx="294">
                  <c:v>3.32892974827615</c:v>
                </c:pt>
                <c:pt idx="295">
                  <c:v>3.4035730237018145</c:v>
                </c:pt>
                <c:pt idx="296">
                  <c:v>3.3266814248628305</c:v>
                </c:pt>
                <c:pt idx="297">
                  <c:v>3.4010699652861995</c:v>
                </c:pt>
                <c:pt idx="298">
                  <c:v>3.4736609604287731</c:v>
                </c:pt>
                <c:pt idx="299">
                  <c:v>3.5545681494310926</c:v>
                </c:pt>
                <c:pt idx="300">
                  <c:v>3.7979642226306569</c:v>
                </c:pt>
                <c:pt idx="301">
                  <c:v>3.8675835261532638</c:v>
                </c:pt>
                <c:pt idx="302">
                  <c:v>3.9641084447895105</c:v>
                </c:pt>
                <c:pt idx="303">
                  <c:v>4.0501135698134645</c:v>
                </c:pt>
                <c:pt idx="304">
                  <c:v>4.1734672656533336</c:v>
                </c:pt>
                <c:pt idx="305">
                  <c:v>4.2830613775809239</c:v>
                </c:pt>
                <c:pt idx="306">
                  <c:v>4.410437873422226</c:v>
                </c:pt>
                <c:pt idx="307">
                  <c:v>4.5196389129770509</c:v>
                </c:pt>
                <c:pt idx="308">
                  <c:v>4.6713497567157072</c:v>
                </c:pt>
                <c:pt idx="309">
                  <c:v>4.804674559914071</c:v>
                </c:pt>
                <c:pt idx="310">
                  <c:v>4.9463755374852312</c:v>
                </c:pt>
                <c:pt idx="311">
                  <c:v>5.1093972777123389</c:v>
                </c:pt>
                <c:pt idx="312">
                  <c:v>5.3070779934812693</c:v>
                </c:pt>
                <c:pt idx="313">
                  <c:v>5.5091666122548242</c:v>
                </c:pt>
                <c:pt idx="314">
                  <c:v>5.7395762097355751</c:v>
                </c:pt>
                <c:pt idx="315">
                  <c:v>5.9796586670787271</c:v>
                </c:pt>
                <c:pt idx="316">
                  <c:v>6.248026477026646</c:v>
                </c:pt>
                <c:pt idx="317">
                  <c:v>6.5311486653429371</c:v>
                </c:pt>
                <c:pt idx="318">
                  <c:v>6.8402506791093574</c:v>
                </c:pt>
                <c:pt idx="319">
                  <c:v>7.1756781274433834</c:v>
                </c:pt>
                <c:pt idx="320">
                  <c:v>7.5480508165324922</c:v>
                </c:pt>
                <c:pt idx="321">
                  <c:v>7.93368244898575</c:v>
                </c:pt>
                <c:pt idx="322">
                  <c:v>8.3439698803221898</c:v>
                </c:pt>
                <c:pt idx="323">
                  <c:v>8.8035517307335684</c:v>
                </c:pt>
                <c:pt idx="324">
                  <c:v>9.2919640183323775</c:v>
                </c:pt>
                <c:pt idx="325">
                  <c:v>9.8141376319434812</c:v>
                </c:pt>
                <c:pt idx="326">
                  <c:v>10.37493977148414</c:v>
                </c:pt>
                <c:pt idx="327">
                  <c:v>10.986574083662983</c:v>
                </c:pt>
                <c:pt idx="328">
                  <c:v>11.631676218861342</c:v>
                </c:pt>
                <c:pt idx="329">
                  <c:v>12.306795837491062</c:v>
                </c:pt>
                <c:pt idx="330">
                  <c:v>13.050004235272899</c:v>
                </c:pt>
                <c:pt idx="331">
                  <c:v>13.835079101210189</c:v>
                </c:pt>
                <c:pt idx="332">
                  <c:v>14.665801099280186</c:v>
                </c:pt>
                <c:pt idx="333">
                  <c:v>15.544392633018941</c:v>
                </c:pt>
                <c:pt idx="334">
                  <c:v>16.496733882481401</c:v>
                </c:pt>
                <c:pt idx="335">
                  <c:v>17.505320182428068</c:v>
                </c:pt>
                <c:pt idx="336">
                  <c:v>18.574970889422033</c:v>
                </c:pt>
                <c:pt idx="337">
                  <c:v>19.734168936482039</c:v>
                </c:pt>
                <c:pt idx="338">
                  <c:v>20.944398007855391</c:v>
                </c:pt>
                <c:pt idx="339">
                  <c:v>22.223775959818362</c:v>
                </c:pt>
                <c:pt idx="340">
                  <c:v>23.614124006048456</c:v>
                </c:pt>
                <c:pt idx="341">
                  <c:v>25.106603544662597</c:v>
                </c:pt>
                <c:pt idx="342">
                  <c:v>26.700825761766382</c:v>
                </c:pt>
                <c:pt idx="343">
                  <c:v>28.409091710471941</c:v>
                </c:pt>
                <c:pt idx="344">
                  <c:v>30.245261829521002</c:v>
                </c:pt>
                <c:pt idx="345">
                  <c:v>32.224956900016032</c:v>
                </c:pt>
                <c:pt idx="346">
                  <c:v>34.43614161251012</c:v>
                </c:pt>
                <c:pt idx="347">
                  <c:v>36.750504825992003</c:v>
                </c:pt>
                <c:pt idx="348">
                  <c:v>39.260324975496005</c:v>
                </c:pt>
                <c:pt idx="349">
                  <c:v>41.978971755496033</c:v>
                </c:pt>
                <c:pt idx="350">
                  <c:v>44.915254737898337</c:v>
                </c:pt>
                <c:pt idx="351">
                  <c:v>48.133289578813681</c:v>
                </c:pt>
                <c:pt idx="352">
                  <c:v>51.621594439202823</c:v>
                </c:pt>
                <c:pt idx="353">
                  <c:v>55.417646409509317</c:v>
                </c:pt>
                <c:pt idx="354">
                  <c:v>59.577997423903959</c:v>
                </c:pt>
                <c:pt idx="355">
                  <c:v>64.132342016066247</c:v>
                </c:pt>
                <c:pt idx="356">
                  <c:v>69.1461860755619</c:v>
                </c:pt>
                <c:pt idx="357">
                  <c:v>74.634918515252423</c:v>
                </c:pt>
                <c:pt idx="358">
                  <c:v>80.636390652423003</c:v>
                </c:pt>
                <c:pt idx="359">
                  <c:v>87.367572573489781</c:v>
                </c:pt>
                <c:pt idx="360">
                  <c:v>94.831283254168142</c:v>
                </c:pt>
                <c:pt idx="361">
                  <c:v>103.13299209326742</c:v>
                </c:pt>
                <c:pt idx="362">
                  <c:v>112.37947720667157</c:v>
                </c:pt>
                <c:pt idx="363">
                  <c:v>122.76492583649031</c:v>
                </c:pt>
                <c:pt idx="364">
                  <c:v>134.55071106829448</c:v>
                </c:pt>
                <c:pt idx="365">
                  <c:v>147.74947049097966</c:v>
                </c:pt>
                <c:pt idx="366">
                  <c:v>162.79801679859301</c:v>
                </c:pt>
                <c:pt idx="367">
                  <c:v>179.93919328815446</c:v>
                </c:pt>
                <c:pt idx="368">
                  <c:v>199.78624906082698</c:v>
                </c:pt>
                <c:pt idx="369">
                  <c:v>222.80333231780591</c:v>
                </c:pt>
                <c:pt idx="370">
                  <c:v>249.27031306076108</c:v>
                </c:pt>
                <c:pt idx="371">
                  <c:v>280.58448321365563</c:v>
                </c:pt>
                <c:pt idx="372">
                  <c:v>317.52935561052243</c:v>
                </c:pt>
                <c:pt idx="373">
                  <c:v>361.6377178360479</c:v>
                </c:pt>
                <c:pt idx="374">
                  <c:v>414.7949619177445</c:v>
                </c:pt>
                <c:pt idx="375">
                  <c:v>479.9989122678806</c:v>
                </c:pt>
                <c:pt idx="376">
                  <c:v>560.49101296321635</c:v>
                </c:pt>
                <c:pt idx="377">
                  <c:v>667.15112256497036</c:v>
                </c:pt>
                <c:pt idx="378">
                  <c:v>797.49296569071657</c:v>
                </c:pt>
                <c:pt idx="379">
                  <c:v>963.38313596841965</c:v>
                </c:pt>
                <c:pt idx="380">
                  <c:v>1181.4952802551772</c:v>
                </c:pt>
                <c:pt idx="381">
                  <c:v>1470.743315500571</c:v>
                </c:pt>
                <c:pt idx="382">
                  <c:v>1860.0854045291642</c:v>
                </c:pt>
                <c:pt idx="383">
                  <c:v>2373.6415350956636</c:v>
                </c:pt>
                <c:pt idx="384">
                  <c:v>3035.8450191584398</c:v>
                </c:pt>
                <c:pt idx="385">
                  <c:v>3816.8747156883896</c:v>
                </c:pt>
                <c:pt idx="386">
                  <c:v>4542.1676733560898</c:v>
                </c:pt>
                <c:pt idx="387">
                  <c:v>4908.3223271429351</c:v>
                </c:pt>
                <c:pt idx="388">
                  <c:v>4694.5080119735976</c:v>
                </c:pt>
                <c:pt idx="389">
                  <c:v>4017.0881127844573</c:v>
                </c:pt>
                <c:pt idx="390">
                  <c:v>3206.7352625336866</c:v>
                </c:pt>
                <c:pt idx="391">
                  <c:v>2482.8228100130432</c:v>
                </c:pt>
                <c:pt idx="392">
                  <c:v>1912.1421965975785</c:v>
                </c:pt>
                <c:pt idx="393">
                  <c:v>1483.8108596814268</c:v>
                </c:pt>
                <c:pt idx="394">
                  <c:v>1167.1809534454637</c:v>
                </c:pt>
                <c:pt idx="395">
                  <c:v>931.72607332474774</c:v>
                </c:pt>
                <c:pt idx="396">
                  <c:v>754.51556135595001</c:v>
                </c:pt>
                <c:pt idx="397">
                  <c:v>619.29440754212555</c:v>
                </c:pt>
                <c:pt idx="398">
                  <c:v>513.95504542596689</c:v>
                </c:pt>
                <c:pt idx="399">
                  <c:v>431.1990559900533</c:v>
                </c:pt>
                <c:pt idx="400">
                  <c:v>365.13561525638414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DD8-4090-ACA6-900B29467D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71434880"/>
        <c:axId val="275288064"/>
      </c:scatterChart>
      <c:valAx>
        <c:axId val="271434880"/>
        <c:scaling>
          <c:logBase val="10"/>
          <c:orientation val="minMax"/>
          <c:min val="10000"/>
        </c:scaling>
        <c:delete val="0"/>
        <c:axPos val="b"/>
        <c:majorGridlines/>
        <c:minorGridlines/>
        <c:numFmt formatCode="#,##0" sourceLinked="0"/>
        <c:majorTickMark val="out"/>
        <c:minorTickMark val="none"/>
        <c:tickLblPos val="nextTo"/>
        <c:crossAx val="275288064"/>
        <c:crossesAt val="-10"/>
        <c:crossBetween val="midCat"/>
      </c:valAx>
      <c:valAx>
        <c:axId val="275288064"/>
        <c:scaling>
          <c:logBase val="10"/>
          <c:orientation val="minMax"/>
          <c:max val="100"/>
        </c:scaling>
        <c:delete val="0"/>
        <c:axPos val="l"/>
        <c:majorGridlines/>
        <c:numFmt formatCode="General" sourceLinked="0"/>
        <c:majorTickMark val="out"/>
        <c:minorTickMark val="none"/>
        <c:tickLblPos val="nextTo"/>
        <c:crossAx val="271434880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v>Qc</c:v>
          </c:tx>
          <c:marker>
            <c:symbol val="none"/>
          </c:marker>
          <c:xVal>
            <c:numRef>
              <c:f>'Measured Data'!$B$20:$B$420</c:f>
              <c:numCache>
                <c:formatCode>General</c:formatCode>
                <c:ptCount val="401"/>
                <c:pt idx="0">
                  <c:v>1000</c:v>
                </c:pt>
                <c:pt idx="1">
                  <c:v>1023.293</c:v>
                </c:pt>
                <c:pt idx="2">
                  <c:v>1047.1289999999999</c:v>
                </c:pt>
                <c:pt idx="3">
                  <c:v>1071.519</c:v>
                </c:pt>
                <c:pt idx="4">
                  <c:v>1096.4780000000001</c:v>
                </c:pt>
                <c:pt idx="5">
                  <c:v>1122.018</c:v>
                </c:pt>
                <c:pt idx="6">
                  <c:v>1148.154</c:v>
                </c:pt>
                <c:pt idx="7">
                  <c:v>1174.8979999999999</c:v>
                </c:pt>
                <c:pt idx="8">
                  <c:v>1202.2639999999999</c:v>
                </c:pt>
                <c:pt idx="9">
                  <c:v>1230.269</c:v>
                </c:pt>
                <c:pt idx="10">
                  <c:v>1258.925</c:v>
                </c:pt>
                <c:pt idx="11">
                  <c:v>1288.25</c:v>
                </c:pt>
                <c:pt idx="12">
                  <c:v>1318.2570000000001</c:v>
                </c:pt>
                <c:pt idx="13">
                  <c:v>1348.963</c:v>
                </c:pt>
                <c:pt idx="14">
                  <c:v>1380.384</c:v>
                </c:pt>
                <c:pt idx="15">
                  <c:v>1412.538</c:v>
                </c:pt>
                <c:pt idx="16">
                  <c:v>1445.44</c:v>
                </c:pt>
                <c:pt idx="17">
                  <c:v>1479.1079999999999</c:v>
                </c:pt>
                <c:pt idx="18">
                  <c:v>1513.5609999999999</c:v>
                </c:pt>
                <c:pt idx="19">
                  <c:v>1548.817</c:v>
                </c:pt>
                <c:pt idx="20">
                  <c:v>1584.893</c:v>
                </c:pt>
                <c:pt idx="21">
                  <c:v>1621.81</c:v>
                </c:pt>
                <c:pt idx="22">
                  <c:v>1659.587</c:v>
                </c:pt>
                <c:pt idx="23">
                  <c:v>1698.2439999999999</c:v>
                </c:pt>
                <c:pt idx="24">
                  <c:v>1737.8009999999999</c:v>
                </c:pt>
                <c:pt idx="25">
                  <c:v>1778.279</c:v>
                </c:pt>
                <c:pt idx="26">
                  <c:v>1819.701</c:v>
                </c:pt>
                <c:pt idx="27">
                  <c:v>1862.087</c:v>
                </c:pt>
                <c:pt idx="28">
                  <c:v>1905.461</c:v>
                </c:pt>
                <c:pt idx="29">
                  <c:v>1949.845</c:v>
                </c:pt>
                <c:pt idx="30">
                  <c:v>1995.2619999999999</c:v>
                </c:pt>
                <c:pt idx="31">
                  <c:v>2041.7380000000001</c:v>
                </c:pt>
                <c:pt idx="32">
                  <c:v>2089.2959999999998</c:v>
                </c:pt>
                <c:pt idx="33">
                  <c:v>2137.962</c:v>
                </c:pt>
                <c:pt idx="34">
                  <c:v>2187.7620000000002</c:v>
                </c:pt>
                <c:pt idx="35">
                  <c:v>2238.721</c:v>
                </c:pt>
                <c:pt idx="36">
                  <c:v>2290.8679999999999</c:v>
                </c:pt>
                <c:pt idx="37">
                  <c:v>2344.2289999999998</c:v>
                </c:pt>
                <c:pt idx="38">
                  <c:v>2398.8330000000001</c:v>
                </c:pt>
                <c:pt idx="39">
                  <c:v>2454.7089999999998</c:v>
                </c:pt>
                <c:pt idx="40">
                  <c:v>2511.886</c:v>
                </c:pt>
                <c:pt idx="41">
                  <c:v>2570.3960000000002</c:v>
                </c:pt>
                <c:pt idx="42">
                  <c:v>2630.268</c:v>
                </c:pt>
                <c:pt idx="43">
                  <c:v>2691.5349999999999</c:v>
                </c:pt>
                <c:pt idx="44">
                  <c:v>2754.2289999999998</c:v>
                </c:pt>
                <c:pt idx="45">
                  <c:v>2818.3829999999998</c:v>
                </c:pt>
                <c:pt idx="46">
                  <c:v>2884.0320000000002</c:v>
                </c:pt>
                <c:pt idx="47">
                  <c:v>2951.2089999999998</c:v>
                </c:pt>
                <c:pt idx="48">
                  <c:v>3019.9520000000002</c:v>
                </c:pt>
                <c:pt idx="49">
                  <c:v>3090.2950000000001</c:v>
                </c:pt>
                <c:pt idx="50">
                  <c:v>3162.2779999999998</c:v>
                </c:pt>
                <c:pt idx="51">
                  <c:v>3235.9369999999999</c:v>
                </c:pt>
                <c:pt idx="52">
                  <c:v>3311.3110000000001</c:v>
                </c:pt>
                <c:pt idx="53">
                  <c:v>3388.442</c:v>
                </c:pt>
                <c:pt idx="54">
                  <c:v>3467.3690000000001</c:v>
                </c:pt>
                <c:pt idx="55">
                  <c:v>3548.134</c:v>
                </c:pt>
                <c:pt idx="56">
                  <c:v>3630.7809999999999</c:v>
                </c:pt>
                <c:pt idx="57">
                  <c:v>3715.3519999999999</c:v>
                </c:pt>
                <c:pt idx="58">
                  <c:v>3801.8939999999998</c:v>
                </c:pt>
                <c:pt idx="59">
                  <c:v>3890.451</c:v>
                </c:pt>
                <c:pt idx="60">
                  <c:v>3981.0720000000001</c:v>
                </c:pt>
                <c:pt idx="61">
                  <c:v>4073.8029999999999</c:v>
                </c:pt>
                <c:pt idx="62">
                  <c:v>4168.6940000000004</c:v>
                </c:pt>
                <c:pt idx="63">
                  <c:v>4265.7950000000001</c:v>
                </c:pt>
                <c:pt idx="64">
                  <c:v>4365.1580000000004</c:v>
                </c:pt>
                <c:pt idx="65">
                  <c:v>4466.8360000000002</c:v>
                </c:pt>
                <c:pt idx="66">
                  <c:v>4570.8819999999996</c:v>
                </c:pt>
                <c:pt idx="67">
                  <c:v>4677.3509999999997</c:v>
                </c:pt>
                <c:pt idx="68">
                  <c:v>4786.3010000000004</c:v>
                </c:pt>
                <c:pt idx="69">
                  <c:v>4897.7879999999996</c:v>
                </c:pt>
                <c:pt idx="70">
                  <c:v>5011.8720000000003</c:v>
                </c:pt>
                <c:pt idx="71">
                  <c:v>5128.6139999999996</c:v>
                </c:pt>
                <c:pt idx="72">
                  <c:v>5248.0749999999998</c:v>
                </c:pt>
                <c:pt idx="73">
                  <c:v>5370.3180000000002</c:v>
                </c:pt>
                <c:pt idx="74">
                  <c:v>5495.4089999999997</c:v>
                </c:pt>
                <c:pt idx="75">
                  <c:v>5623.4129999999996</c:v>
                </c:pt>
                <c:pt idx="76">
                  <c:v>5754.3990000000003</c:v>
                </c:pt>
                <c:pt idx="77">
                  <c:v>5888.4369999999999</c:v>
                </c:pt>
                <c:pt idx="78">
                  <c:v>6025.5959999999995</c:v>
                </c:pt>
                <c:pt idx="79">
                  <c:v>6165.95</c:v>
                </c:pt>
                <c:pt idx="80">
                  <c:v>6309.5730000000003</c:v>
                </c:pt>
                <c:pt idx="81">
                  <c:v>6456.5420000000004</c:v>
                </c:pt>
                <c:pt idx="82">
                  <c:v>6606.9340000000002</c:v>
                </c:pt>
                <c:pt idx="83">
                  <c:v>6760.83</c:v>
                </c:pt>
                <c:pt idx="84">
                  <c:v>6918.31</c:v>
                </c:pt>
                <c:pt idx="85">
                  <c:v>7079.4579999999996</c:v>
                </c:pt>
                <c:pt idx="86">
                  <c:v>7244.36</c:v>
                </c:pt>
                <c:pt idx="87">
                  <c:v>7413.1019999999999</c:v>
                </c:pt>
                <c:pt idx="88">
                  <c:v>7585.7759999999998</c:v>
                </c:pt>
                <c:pt idx="89">
                  <c:v>7762.4709999999995</c:v>
                </c:pt>
                <c:pt idx="90">
                  <c:v>7943.2820000000002</c:v>
                </c:pt>
                <c:pt idx="91">
                  <c:v>8128.3050000000003</c:v>
                </c:pt>
                <c:pt idx="92">
                  <c:v>8317.6380000000008</c:v>
                </c:pt>
                <c:pt idx="93">
                  <c:v>8511.3799999999992</c:v>
                </c:pt>
                <c:pt idx="94">
                  <c:v>8709.6360000000004</c:v>
                </c:pt>
                <c:pt idx="95">
                  <c:v>8912.509</c:v>
                </c:pt>
                <c:pt idx="96">
                  <c:v>9120.1080000000002</c:v>
                </c:pt>
                <c:pt idx="97">
                  <c:v>9332.5429999999997</c:v>
                </c:pt>
                <c:pt idx="98">
                  <c:v>9549.9259999999995</c:v>
                </c:pt>
                <c:pt idx="99">
                  <c:v>9772.3719999999994</c:v>
                </c:pt>
                <c:pt idx="100">
                  <c:v>10000</c:v>
                </c:pt>
                <c:pt idx="101">
                  <c:v>10232.93</c:v>
                </c:pt>
                <c:pt idx="102">
                  <c:v>10471.285</c:v>
                </c:pt>
                <c:pt idx="103">
                  <c:v>10715.192999999999</c:v>
                </c:pt>
                <c:pt idx="104">
                  <c:v>10964.781999999999</c:v>
                </c:pt>
                <c:pt idx="105">
                  <c:v>11220.184999999999</c:v>
                </c:pt>
                <c:pt idx="106">
                  <c:v>11481.536</c:v>
                </c:pt>
                <c:pt idx="107">
                  <c:v>11748.976000000001</c:v>
                </c:pt>
                <c:pt idx="108">
                  <c:v>12022.644</c:v>
                </c:pt>
                <c:pt idx="109">
                  <c:v>12302.688</c:v>
                </c:pt>
                <c:pt idx="110">
                  <c:v>12589.254000000001</c:v>
                </c:pt>
                <c:pt idx="111">
                  <c:v>12882.495999999999</c:v>
                </c:pt>
                <c:pt idx="112">
                  <c:v>13182.566999999999</c:v>
                </c:pt>
                <c:pt idx="113">
                  <c:v>13489.629000000001</c:v>
                </c:pt>
                <c:pt idx="114">
                  <c:v>13803.843000000001</c:v>
                </c:pt>
                <c:pt idx="115">
                  <c:v>14125.375</c:v>
                </c:pt>
                <c:pt idx="116">
                  <c:v>14454.397999999999</c:v>
                </c:pt>
                <c:pt idx="117">
                  <c:v>14791.084000000001</c:v>
                </c:pt>
                <c:pt idx="118">
                  <c:v>15135.611999999999</c:v>
                </c:pt>
                <c:pt idx="119">
                  <c:v>15488.165999999999</c:v>
                </c:pt>
                <c:pt idx="120">
                  <c:v>15848.932000000001</c:v>
                </c:pt>
                <c:pt idx="121">
                  <c:v>16218.101000000001</c:v>
                </c:pt>
                <c:pt idx="122">
                  <c:v>16595.868999999999</c:v>
                </c:pt>
                <c:pt idx="123">
                  <c:v>16982.437000000002</c:v>
                </c:pt>
                <c:pt idx="124">
                  <c:v>17378.008000000002</c:v>
                </c:pt>
                <c:pt idx="125">
                  <c:v>17782.794000000002</c:v>
                </c:pt>
                <c:pt idx="126">
                  <c:v>18197.008999999998</c:v>
                </c:pt>
                <c:pt idx="127">
                  <c:v>18620.870999999999</c:v>
                </c:pt>
                <c:pt idx="128">
                  <c:v>19054.607</c:v>
                </c:pt>
                <c:pt idx="129">
                  <c:v>19498.446</c:v>
                </c:pt>
                <c:pt idx="130">
                  <c:v>19952.623</c:v>
                </c:pt>
                <c:pt idx="131">
                  <c:v>20417.379000000001</c:v>
                </c:pt>
                <c:pt idx="132">
                  <c:v>20892.960999999999</c:v>
                </c:pt>
                <c:pt idx="133">
                  <c:v>21379.620999999999</c:v>
                </c:pt>
                <c:pt idx="134">
                  <c:v>21877.616000000002</c:v>
                </c:pt>
                <c:pt idx="135">
                  <c:v>22387.210999999999</c:v>
                </c:pt>
                <c:pt idx="136">
                  <c:v>22908.677</c:v>
                </c:pt>
                <c:pt idx="137">
                  <c:v>23442.288</c:v>
                </c:pt>
                <c:pt idx="138">
                  <c:v>23988.329000000002</c:v>
                </c:pt>
                <c:pt idx="139">
                  <c:v>24547.089</c:v>
                </c:pt>
                <c:pt idx="140">
                  <c:v>25118.864000000001</c:v>
                </c:pt>
                <c:pt idx="141">
                  <c:v>25703.957999999999</c:v>
                </c:pt>
                <c:pt idx="142">
                  <c:v>26302.68</c:v>
                </c:pt>
                <c:pt idx="143">
                  <c:v>26915.348000000002</c:v>
                </c:pt>
                <c:pt idx="144">
                  <c:v>27542.287</c:v>
                </c:pt>
                <c:pt idx="145">
                  <c:v>28183.829000000002</c:v>
                </c:pt>
                <c:pt idx="146">
                  <c:v>28840.314999999999</c:v>
                </c:pt>
                <c:pt idx="147">
                  <c:v>29512.092000000001</c:v>
                </c:pt>
                <c:pt idx="148">
                  <c:v>30199.517</c:v>
                </c:pt>
                <c:pt idx="149">
                  <c:v>30902.954000000002</c:v>
                </c:pt>
                <c:pt idx="150">
                  <c:v>31622.776999999998</c:v>
                </c:pt>
                <c:pt idx="151">
                  <c:v>32359.366000000002</c:v>
                </c:pt>
                <c:pt idx="152">
                  <c:v>33113.112000000001</c:v>
                </c:pt>
                <c:pt idx="153">
                  <c:v>33884.415999999997</c:v>
                </c:pt>
                <c:pt idx="154">
                  <c:v>34673.684999999998</c:v>
                </c:pt>
                <c:pt idx="155">
                  <c:v>35481.339</c:v>
                </c:pt>
                <c:pt idx="156">
                  <c:v>36307.805</c:v>
                </c:pt>
                <c:pt idx="157">
                  <c:v>37153.523000000001</c:v>
                </c:pt>
                <c:pt idx="158">
                  <c:v>38018.94</c:v>
                </c:pt>
                <c:pt idx="159">
                  <c:v>38904.514000000003</c:v>
                </c:pt>
                <c:pt idx="160">
                  <c:v>39810.716999999997</c:v>
                </c:pt>
                <c:pt idx="161">
                  <c:v>40738.027999999998</c:v>
                </c:pt>
                <c:pt idx="162">
                  <c:v>41686.938000000002</c:v>
                </c:pt>
                <c:pt idx="163">
                  <c:v>42657.951999999997</c:v>
                </c:pt>
                <c:pt idx="164">
                  <c:v>43651.582999999999</c:v>
                </c:pt>
                <c:pt idx="165">
                  <c:v>44668.358999999997</c:v>
                </c:pt>
                <c:pt idx="166">
                  <c:v>45708.819000000003</c:v>
                </c:pt>
                <c:pt idx="167">
                  <c:v>46773.514000000003</c:v>
                </c:pt>
                <c:pt idx="168">
                  <c:v>47863.008999999998</c:v>
                </c:pt>
                <c:pt idx="169">
                  <c:v>48977.881999999998</c:v>
                </c:pt>
                <c:pt idx="170">
                  <c:v>50118.722999999998</c:v>
                </c:pt>
                <c:pt idx="171">
                  <c:v>51286.137999999999</c:v>
                </c:pt>
                <c:pt idx="172">
                  <c:v>52480.745999999999</c:v>
                </c:pt>
                <c:pt idx="173">
                  <c:v>53703.18</c:v>
                </c:pt>
                <c:pt idx="174">
                  <c:v>54954.087</c:v>
                </c:pt>
                <c:pt idx="175">
                  <c:v>56234.133000000002</c:v>
                </c:pt>
                <c:pt idx="176">
                  <c:v>57543.993999999999</c:v>
                </c:pt>
                <c:pt idx="177">
                  <c:v>58884.366000000002</c:v>
                </c:pt>
                <c:pt idx="178">
                  <c:v>60255.959000000003</c:v>
                </c:pt>
                <c:pt idx="179">
                  <c:v>61659.5</c:v>
                </c:pt>
                <c:pt idx="180">
                  <c:v>63095.733999999997</c:v>
                </c:pt>
                <c:pt idx="181">
                  <c:v>64565.423000000003</c:v>
                </c:pt>
                <c:pt idx="182">
                  <c:v>66069.345000000001</c:v>
                </c:pt>
                <c:pt idx="183">
                  <c:v>67608.297999999995</c:v>
                </c:pt>
                <c:pt idx="184">
                  <c:v>69183.096999999994</c:v>
                </c:pt>
                <c:pt idx="185">
                  <c:v>70794.577999999994</c:v>
                </c:pt>
                <c:pt idx="186">
                  <c:v>72443.596000000005</c:v>
                </c:pt>
                <c:pt idx="187">
                  <c:v>74131.024000000005</c:v>
                </c:pt>
                <c:pt idx="188">
                  <c:v>75857.758000000002</c:v>
                </c:pt>
                <c:pt idx="189">
                  <c:v>77624.712</c:v>
                </c:pt>
                <c:pt idx="190">
                  <c:v>79432.823000000004</c:v>
                </c:pt>
                <c:pt idx="191">
                  <c:v>81283.051999999996</c:v>
                </c:pt>
                <c:pt idx="192">
                  <c:v>83176.376999999993</c:v>
                </c:pt>
                <c:pt idx="193">
                  <c:v>85113.804000000004</c:v>
                </c:pt>
                <c:pt idx="194">
                  <c:v>87096.358999999997</c:v>
                </c:pt>
                <c:pt idx="195">
                  <c:v>89125.093999999997</c:v>
                </c:pt>
                <c:pt idx="196">
                  <c:v>91201.084000000003</c:v>
                </c:pt>
                <c:pt idx="197">
                  <c:v>93325.43</c:v>
                </c:pt>
                <c:pt idx="198">
                  <c:v>95499.259000000005</c:v>
                </c:pt>
                <c:pt idx="199">
                  <c:v>97723.721999999994</c:v>
                </c:pt>
                <c:pt idx="200">
                  <c:v>100000</c:v>
                </c:pt>
                <c:pt idx="201">
                  <c:v>102329.299</c:v>
                </c:pt>
                <c:pt idx="202">
                  <c:v>104712.855</c:v>
                </c:pt>
                <c:pt idx="203">
                  <c:v>107151.931</c:v>
                </c:pt>
                <c:pt idx="204">
                  <c:v>109647.82</c:v>
                </c:pt>
                <c:pt idx="205">
                  <c:v>112201.845</c:v>
                </c:pt>
                <c:pt idx="206">
                  <c:v>114815.36199999999</c:v>
                </c:pt>
                <c:pt idx="207">
                  <c:v>117489.755</c:v>
                </c:pt>
                <c:pt idx="208">
                  <c:v>120226.443</c:v>
                </c:pt>
                <c:pt idx="209">
                  <c:v>123026.87699999999</c:v>
                </c:pt>
                <c:pt idx="210">
                  <c:v>125892.541</c:v>
                </c:pt>
                <c:pt idx="211">
                  <c:v>128824.955</c:v>
                </c:pt>
                <c:pt idx="212">
                  <c:v>131825.674</c:v>
                </c:pt>
                <c:pt idx="213">
                  <c:v>134896.288</c:v>
                </c:pt>
                <c:pt idx="214">
                  <c:v>138038.42600000001</c:v>
                </c:pt>
                <c:pt idx="215">
                  <c:v>141253.75399999999</c:v>
                </c:pt>
                <c:pt idx="216">
                  <c:v>144543.97700000001</c:v>
                </c:pt>
                <c:pt idx="217">
                  <c:v>147910.83900000001</c:v>
                </c:pt>
                <c:pt idx="218">
                  <c:v>151356.125</c:v>
                </c:pt>
                <c:pt idx="219">
                  <c:v>154881.66200000001</c:v>
                </c:pt>
                <c:pt idx="220">
                  <c:v>158489.31899999999</c:v>
                </c:pt>
                <c:pt idx="221">
                  <c:v>162181.01</c:v>
                </c:pt>
                <c:pt idx="222">
                  <c:v>165958.69099999999</c:v>
                </c:pt>
                <c:pt idx="223">
                  <c:v>169824.36499999999</c:v>
                </c:pt>
                <c:pt idx="224">
                  <c:v>173780.08300000001</c:v>
                </c:pt>
                <c:pt idx="225">
                  <c:v>177827.94099999999</c:v>
                </c:pt>
                <c:pt idx="226">
                  <c:v>181970.08600000001</c:v>
                </c:pt>
                <c:pt idx="227">
                  <c:v>186208.71400000001</c:v>
                </c:pt>
                <c:pt idx="228">
                  <c:v>190546.07199999999</c:v>
                </c:pt>
                <c:pt idx="229">
                  <c:v>194984.46</c:v>
                </c:pt>
                <c:pt idx="230">
                  <c:v>199526.231</c:v>
                </c:pt>
                <c:pt idx="231">
                  <c:v>204173.79399999999</c:v>
                </c:pt>
                <c:pt idx="232">
                  <c:v>208929.61300000001</c:v>
                </c:pt>
                <c:pt idx="233">
                  <c:v>213796.209</c:v>
                </c:pt>
                <c:pt idx="234">
                  <c:v>218776.16200000001</c:v>
                </c:pt>
                <c:pt idx="235">
                  <c:v>223872.114</c:v>
                </c:pt>
                <c:pt idx="236">
                  <c:v>229086.76500000001</c:v>
                </c:pt>
                <c:pt idx="237">
                  <c:v>234422.88200000001</c:v>
                </c:pt>
                <c:pt idx="238">
                  <c:v>239883.29199999999</c:v>
                </c:pt>
                <c:pt idx="239">
                  <c:v>245470.89199999999</c:v>
                </c:pt>
                <c:pt idx="240">
                  <c:v>251188.64300000001</c:v>
                </c:pt>
                <c:pt idx="241">
                  <c:v>257039.57800000001</c:v>
                </c:pt>
                <c:pt idx="242">
                  <c:v>263026.799</c:v>
                </c:pt>
                <c:pt idx="243">
                  <c:v>269153.48</c:v>
                </c:pt>
                <c:pt idx="244">
                  <c:v>275422.87</c:v>
                </c:pt>
                <c:pt idx="245">
                  <c:v>281838.29300000001</c:v>
                </c:pt>
                <c:pt idx="246">
                  <c:v>288403.15000000002</c:v>
                </c:pt>
                <c:pt idx="247">
                  <c:v>295120.92300000001</c:v>
                </c:pt>
                <c:pt idx="248">
                  <c:v>301995.17200000002</c:v>
                </c:pt>
                <c:pt idx="249">
                  <c:v>309029.54300000001</c:v>
                </c:pt>
                <c:pt idx="250">
                  <c:v>316227.766</c:v>
                </c:pt>
                <c:pt idx="251">
                  <c:v>323593.65700000001</c:v>
                </c:pt>
                <c:pt idx="252">
                  <c:v>331131.12099999998</c:v>
                </c:pt>
                <c:pt idx="253">
                  <c:v>338844.15600000002</c:v>
                </c:pt>
                <c:pt idx="254">
                  <c:v>346736.85</c:v>
                </c:pt>
                <c:pt idx="255">
                  <c:v>354813.38900000002</c:v>
                </c:pt>
                <c:pt idx="256">
                  <c:v>363078.05499999999</c:v>
                </c:pt>
                <c:pt idx="257">
                  <c:v>371535.22899999999</c:v>
                </c:pt>
                <c:pt idx="258">
                  <c:v>380189.39600000001</c:v>
                </c:pt>
                <c:pt idx="259">
                  <c:v>389045.14500000002</c:v>
                </c:pt>
                <c:pt idx="260">
                  <c:v>398107.17099999997</c:v>
                </c:pt>
                <c:pt idx="261">
                  <c:v>407380.27799999999</c:v>
                </c:pt>
                <c:pt idx="262">
                  <c:v>416869.38299999997</c:v>
                </c:pt>
                <c:pt idx="263">
                  <c:v>426579.51899999997</c:v>
                </c:pt>
                <c:pt idx="264">
                  <c:v>436515.83199999999</c:v>
                </c:pt>
                <c:pt idx="265">
                  <c:v>446683.592</c:v>
                </c:pt>
                <c:pt idx="266">
                  <c:v>457088.19</c:v>
                </c:pt>
                <c:pt idx="267">
                  <c:v>467735.141</c:v>
                </c:pt>
                <c:pt idx="268">
                  <c:v>478630.092</c:v>
                </c:pt>
                <c:pt idx="269">
                  <c:v>489778.81900000002</c:v>
                </c:pt>
                <c:pt idx="270">
                  <c:v>501187.234</c:v>
                </c:pt>
                <c:pt idx="271">
                  <c:v>512861.38400000002</c:v>
                </c:pt>
                <c:pt idx="272">
                  <c:v>524807.46</c:v>
                </c:pt>
                <c:pt idx="273">
                  <c:v>537031.79599999997</c:v>
                </c:pt>
                <c:pt idx="274">
                  <c:v>549540.87399999995</c:v>
                </c:pt>
                <c:pt idx="275">
                  <c:v>562341.32499999995</c:v>
                </c:pt>
                <c:pt idx="276">
                  <c:v>575439.93700000003</c:v>
                </c:pt>
                <c:pt idx="277">
                  <c:v>588843.65500000003</c:v>
                </c:pt>
                <c:pt idx="278">
                  <c:v>602559.58600000001</c:v>
                </c:pt>
                <c:pt idx="279">
                  <c:v>616595.00199999998</c:v>
                </c:pt>
                <c:pt idx="280">
                  <c:v>630957.34400000004</c:v>
                </c:pt>
                <c:pt idx="281">
                  <c:v>645654.22900000005</c:v>
                </c:pt>
                <c:pt idx="282">
                  <c:v>660693.44799999997</c:v>
                </c:pt>
                <c:pt idx="283">
                  <c:v>676082.97499999998</c:v>
                </c:pt>
                <c:pt idx="284">
                  <c:v>691830.97100000002</c:v>
                </c:pt>
                <c:pt idx="285">
                  <c:v>707945.78399999999</c:v>
                </c:pt>
                <c:pt idx="286">
                  <c:v>724435.96</c:v>
                </c:pt>
                <c:pt idx="287">
                  <c:v>741310.24100000004</c:v>
                </c:pt>
                <c:pt idx="288">
                  <c:v>758577.57499999995</c:v>
                </c:pt>
                <c:pt idx="289">
                  <c:v>776247.11699999997</c:v>
                </c:pt>
                <c:pt idx="290">
                  <c:v>794328.23499999999</c:v>
                </c:pt>
                <c:pt idx="291">
                  <c:v>812830.51599999995</c:v>
                </c:pt>
                <c:pt idx="292">
                  <c:v>831763.77099999995</c:v>
                </c:pt>
                <c:pt idx="293">
                  <c:v>851138.03799999994</c:v>
                </c:pt>
                <c:pt idx="294">
                  <c:v>870963.59</c:v>
                </c:pt>
                <c:pt idx="295">
                  <c:v>891250.93799999997</c:v>
                </c:pt>
                <c:pt idx="296">
                  <c:v>912010.83900000004</c:v>
                </c:pt>
                <c:pt idx="297">
                  <c:v>933254.30099999998</c:v>
                </c:pt>
                <c:pt idx="298">
                  <c:v>954992.58600000001</c:v>
                </c:pt>
                <c:pt idx="299">
                  <c:v>977237.22100000002</c:v>
                </c:pt>
                <c:pt idx="300">
                  <c:v>1000000</c:v>
                </c:pt>
                <c:pt idx="301">
                  <c:v>1023292.992</c:v>
                </c:pt>
                <c:pt idx="302">
                  <c:v>1047128.548</c:v>
                </c:pt>
                <c:pt idx="303">
                  <c:v>1071519.3049999999</c:v>
                </c:pt>
                <c:pt idx="304">
                  <c:v>1096478.196</c:v>
                </c:pt>
                <c:pt idx="305">
                  <c:v>1122018.4539999999</c:v>
                </c:pt>
                <c:pt idx="306">
                  <c:v>1148153.621</c:v>
                </c:pt>
                <c:pt idx="307">
                  <c:v>1174897.5549999999</c:v>
                </c:pt>
                <c:pt idx="308">
                  <c:v>1202264.4350000001</c:v>
                </c:pt>
                <c:pt idx="309">
                  <c:v>1230268.7709999999</c:v>
                </c:pt>
                <c:pt idx="310">
                  <c:v>1258925.412</c:v>
                </c:pt>
                <c:pt idx="311">
                  <c:v>1288249.5519999999</c:v>
                </c:pt>
                <c:pt idx="312">
                  <c:v>1318256.7390000001</c:v>
                </c:pt>
                <c:pt idx="313">
                  <c:v>1348962.8829999999</c:v>
                </c:pt>
                <c:pt idx="314">
                  <c:v>1380384.2649999999</c:v>
                </c:pt>
                <c:pt idx="315">
                  <c:v>1412537.5449999999</c:v>
                </c:pt>
                <c:pt idx="316">
                  <c:v>1445439.7709999999</c:v>
                </c:pt>
                <c:pt idx="317">
                  <c:v>1479108.388</c:v>
                </c:pt>
                <c:pt idx="318">
                  <c:v>1513561.2479999999</c:v>
                </c:pt>
                <c:pt idx="319">
                  <c:v>1548816.6189999999</c:v>
                </c:pt>
                <c:pt idx="320">
                  <c:v>1584893.192</c:v>
                </c:pt>
                <c:pt idx="321">
                  <c:v>1621810.0970000001</c:v>
                </c:pt>
                <c:pt idx="322">
                  <c:v>1659586.9069999999</c:v>
                </c:pt>
                <c:pt idx="323">
                  <c:v>1698243.652</c:v>
                </c:pt>
                <c:pt idx="324">
                  <c:v>1737800.8289999999</c:v>
                </c:pt>
                <c:pt idx="325">
                  <c:v>1778279.41</c:v>
                </c:pt>
                <c:pt idx="326">
                  <c:v>1819700.8589999999</c:v>
                </c:pt>
                <c:pt idx="327">
                  <c:v>1862087.1370000001</c:v>
                </c:pt>
                <c:pt idx="328">
                  <c:v>1905460.7180000001</c:v>
                </c:pt>
                <c:pt idx="329">
                  <c:v>1949844.6</c:v>
                </c:pt>
                <c:pt idx="330">
                  <c:v>1995262.3149999999</c:v>
                </c:pt>
                <c:pt idx="331">
                  <c:v>2041737.9450000001</c:v>
                </c:pt>
                <c:pt idx="332">
                  <c:v>2089296.1310000001</c:v>
                </c:pt>
                <c:pt idx="333">
                  <c:v>2137962.09</c:v>
                </c:pt>
                <c:pt idx="334">
                  <c:v>2187761.6239999998</c:v>
                </c:pt>
                <c:pt idx="335">
                  <c:v>2238721.139</c:v>
                </c:pt>
                <c:pt idx="336">
                  <c:v>2290867.6529999999</c:v>
                </c:pt>
                <c:pt idx="337">
                  <c:v>2344228.8149999999</c:v>
                </c:pt>
                <c:pt idx="338">
                  <c:v>2398832.9190000002</c:v>
                </c:pt>
                <c:pt idx="339">
                  <c:v>2454708.9160000002</c:v>
                </c:pt>
                <c:pt idx="340">
                  <c:v>2511886.432</c:v>
                </c:pt>
                <c:pt idx="341">
                  <c:v>2570395.7829999998</c:v>
                </c:pt>
                <c:pt idx="342">
                  <c:v>2630267.9920000001</c:v>
                </c:pt>
                <c:pt idx="343">
                  <c:v>2691534.804</c:v>
                </c:pt>
                <c:pt idx="344">
                  <c:v>2754228.7030000002</c:v>
                </c:pt>
                <c:pt idx="345">
                  <c:v>2818382.9309999999</c:v>
                </c:pt>
                <c:pt idx="346">
                  <c:v>2884031.503</c:v>
                </c:pt>
                <c:pt idx="347">
                  <c:v>2951209.227</c:v>
                </c:pt>
                <c:pt idx="348">
                  <c:v>3019951.72</c:v>
                </c:pt>
                <c:pt idx="349">
                  <c:v>3090295.4330000002</c:v>
                </c:pt>
                <c:pt idx="350">
                  <c:v>3162277.66</c:v>
                </c:pt>
                <c:pt idx="351">
                  <c:v>3235936.5690000001</c:v>
                </c:pt>
                <c:pt idx="352">
                  <c:v>3311311.2149999999</c:v>
                </c:pt>
                <c:pt idx="353">
                  <c:v>3388441.5610000002</c:v>
                </c:pt>
                <c:pt idx="354">
                  <c:v>3467368.5049999999</c:v>
                </c:pt>
                <c:pt idx="355">
                  <c:v>3548133.892</c:v>
                </c:pt>
                <c:pt idx="356">
                  <c:v>3630780.548</c:v>
                </c:pt>
                <c:pt idx="357">
                  <c:v>3715352.2910000002</c:v>
                </c:pt>
                <c:pt idx="358">
                  <c:v>3801893.963</c:v>
                </c:pt>
                <c:pt idx="359">
                  <c:v>3890451.45</c:v>
                </c:pt>
                <c:pt idx="360">
                  <c:v>3981071.7059999998</c:v>
                </c:pt>
                <c:pt idx="361">
                  <c:v>4073802.7779999999</c:v>
                </c:pt>
                <c:pt idx="362">
                  <c:v>4168693.835</c:v>
                </c:pt>
                <c:pt idx="363">
                  <c:v>4265795.1880000001</c:v>
                </c:pt>
                <c:pt idx="364">
                  <c:v>4365158.3219999997</c:v>
                </c:pt>
                <c:pt idx="365">
                  <c:v>4466835.9220000003</c:v>
                </c:pt>
                <c:pt idx="366">
                  <c:v>4570881.8959999997</c:v>
                </c:pt>
                <c:pt idx="367">
                  <c:v>4677351.4129999997</c:v>
                </c:pt>
                <c:pt idx="368">
                  <c:v>4786300.9230000004</c:v>
                </c:pt>
                <c:pt idx="369">
                  <c:v>4897788.1940000001</c:v>
                </c:pt>
                <c:pt idx="370">
                  <c:v>5011872.3360000001</c:v>
                </c:pt>
                <c:pt idx="371">
                  <c:v>5128613.84</c:v>
                </c:pt>
                <c:pt idx="372">
                  <c:v>5248074.602</c:v>
                </c:pt>
                <c:pt idx="373">
                  <c:v>5370317.9639999997</c:v>
                </c:pt>
                <c:pt idx="374">
                  <c:v>5495408.7390000001</c:v>
                </c:pt>
                <c:pt idx="375">
                  <c:v>5623413.2520000003</c:v>
                </c:pt>
                <c:pt idx="376">
                  <c:v>5754399.3729999997</c:v>
                </c:pt>
                <c:pt idx="377">
                  <c:v>5888436.5539999995</c:v>
                </c:pt>
                <c:pt idx="378">
                  <c:v>6025595.8609999996</c:v>
                </c:pt>
                <c:pt idx="379">
                  <c:v>6165950.0190000003</c:v>
                </c:pt>
                <c:pt idx="380">
                  <c:v>6309573.4450000003</c:v>
                </c:pt>
                <c:pt idx="381">
                  <c:v>6456542.29</c:v>
                </c:pt>
                <c:pt idx="382">
                  <c:v>6606934.4800000004</c:v>
                </c:pt>
                <c:pt idx="383">
                  <c:v>6760829.7539999997</c:v>
                </c:pt>
                <c:pt idx="384">
                  <c:v>6918309.7089999998</c:v>
                </c:pt>
                <c:pt idx="385">
                  <c:v>7079457.8439999996</c:v>
                </c:pt>
                <c:pt idx="386">
                  <c:v>7244359.6009999998</c:v>
                </c:pt>
                <c:pt idx="387">
                  <c:v>7413102.4129999997</c:v>
                </c:pt>
                <c:pt idx="388">
                  <c:v>7585775.75</c:v>
                </c:pt>
                <c:pt idx="389">
                  <c:v>7762471.1660000002</c:v>
                </c:pt>
                <c:pt idx="390">
                  <c:v>7943282.3470000001</c:v>
                </c:pt>
                <c:pt idx="391">
                  <c:v>8128305.1619999995</c:v>
                </c:pt>
                <c:pt idx="392">
                  <c:v>8317637.7110000001</c:v>
                </c:pt>
                <c:pt idx="393">
                  <c:v>8511380.3819999993</c:v>
                </c:pt>
                <c:pt idx="394">
                  <c:v>8709635.9000000004</c:v>
                </c:pt>
                <c:pt idx="395">
                  <c:v>8912509.3809999991</c:v>
                </c:pt>
                <c:pt idx="396">
                  <c:v>9120108.3939999994</c:v>
                </c:pt>
                <c:pt idx="397">
                  <c:v>9332543.0079999994</c:v>
                </c:pt>
                <c:pt idx="398">
                  <c:v>9549925.8599999994</c:v>
                </c:pt>
                <c:pt idx="399">
                  <c:v>9772372.2100000009</c:v>
                </c:pt>
                <c:pt idx="400">
                  <c:v>10000000</c:v>
                </c:pt>
              </c:numCache>
            </c:numRef>
          </c:xVal>
          <c:yVal>
            <c:numRef>
              <c:f>'Measured Data'!$P$20:$P$420</c:f>
              <c:numCache>
                <c:formatCode>0.000</c:formatCode>
                <c:ptCount val="401"/>
                <c:pt idx="0">
                  <c:v>1.2403323957215655</c:v>
                </c:pt>
                <c:pt idx="1">
                  <c:v>1.2688814358227889</c:v>
                </c:pt>
                <c:pt idx="2">
                  <c:v>1.2986393543654093</c:v>
                </c:pt>
                <c:pt idx="3">
                  <c:v>1.3286994154158969</c:v>
                </c:pt>
                <c:pt idx="4">
                  <c:v>1.3597431054287286</c:v>
                </c:pt>
                <c:pt idx="5">
                  <c:v>1.3908484131250016</c:v>
                </c:pt>
                <c:pt idx="6">
                  <c:v>1.4236010966596844</c:v>
                </c:pt>
                <c:pt idx="7">
                  <c:v>1.4562723928929717</c:v>
                </c:pt>
                <c:pt idx="8">
                  <c:v>1.4911070607756698</c:v>
                </c:pt>
                <c:pt idx="9">
                  <c:v>1.5255269094190869</c:v>
                </c:pt>
                <c:pt idx="10">
                  <c:v>1.5608466272271013</c:v>
                </c:pt>
                <c:pt idx="11">
                  <c:v>1.5973805944435784</c:v>
                </c:pt>
                <c:pt idx="12">
                  <c:v>1.6349956915066506</c:v>
                </c:pt>
                <c:pt idx="13">
                  <c:v>1.6739670932415118</c:v>
                </c:pt>
                <c:pt idx="14">
                  <c:v>1.7117619467461227</c:v>
                </c:pt>
                <c:pt idx="15">
                  <c:v>1.7526258318972616</c:v>
                </c:pt>
                <c:pt idx="16">
                  <c:v>1.7940147800348289</c:v>
                </c:pt>
                <c:pt idx="17">
                  <c:v>1.8355862560325027</c:v>
                </c:pt>
                <c:pt idx="18">
                  <c:v>1.8777298597286711</c:v>
                </c:pt>
                <c:pt idx="19">
                  <c:v>1.9213842425586607</c:v>
                </c:pt>
                <c:pt idx="20">
                  <c:v>1.9674562431467071</c:v>
                </c:pt>
                <c:pt idx="21">
                  <c:v>2.0124856050836195</c:v>
                </c:pt>
                <c:pt idx="22">
                  <c:v>2.0593924010349651</c:v>
                </c:pt>
                <c:pt idx="23">
                  <c:v>2.1069547709086147</c:v>
                </c:pt>
                <c:pt idx="24">
                  <c:v>2.156208563538244</c:v>
                </c:pt>
                <c:pt idx="25">
                  <c:v>2.2074378228513454</c:v>
                </c:pt>
                <c:pt idx="26">
                  <c:v>2.2601432217391233</c:v>
                </c:pt>
                <c:pt idx="27">
                  <c:v>2.3122379967249134</c:v>
                </c:pt>
                <c:pt idx="28">
                  <c:v>2.3656167725474031</c:v>
                </c:pt>
                <c:pt idx="29">
                  <c:v>2.4222827943340106</c:v>
                </c:pt>
                <c:pt idx="30">
                  <c:v>2.478799793597692</c:v>
                </c:pt>
                <c:pt idx="31">
                  <c:v>2.5374679261408963</c:v>
                </c:pt>
                <c:pt idx="32">
                  <c:v>2.595905456873326</c:v>
                </c:pt>
                <c:pt idx="33">
                  <c:v>2.6570932288423057</c:v>
                </c:pt>
                <c:pt idx="34">
                  <c:v>2.7190942873433044</c:v>
                </c:pt>
                <c:pt idx="35">
                  <c:v>2.7818436703533989</c:v>
                </c:pt>
                <c:pt idx="36">
                  <c:v>2.8473314305175896</c:v>
                </c:pt>
                <c:pt idx="37">
                  <c:v>2.9140242206135745</c:v>
                </c:pt>
                <c:pt idx="38">
                  <c:v>2.9827354619361444</c:v>
                </c:pt>
                <c:pt idx="39">
                  <c:v>3.0525776107440539</c:v>
                </c:pt>
                <c:pt idx="40">
                  <c:v>3.1272167513931093</c:v>
                </c:pt>
                <c:pt idx="41">
                  <c:v>3.1933707700825393</c:v>
                </c:pt>
                <c:pt idx="42">
                  <c:v>3.2701217074830127</c:v>
                </c:pt>
                <c:pt idx="43">
                  <c:v>3.3455207864308232</c:v>
                </c:pt>
                <c:pt idx="44">
                  <c:v>3.4206021231973018</c:v>
                </c:pt>
                <c:pt idx="45">
                  <c:v>3.5063045245428444</c:v>
                </c:pt>
                <c:pt idx="46">
                  <c:v>3.5906742744285931</c:v>
                </c:pt>
                <c:pt idx="47">
                  <c:v>3.6722310041972084</c:v>
                </c:pt>
                <c:pt idx="48">
                  <c:v>3.7568308450263874</c:v>
                </c:pt>
                <c:pt idx="49">
                  <c:v>3.8428596050244104</c:v>
                </c:pt>
                <c:pt idx="50">
                  <c:v>3.9344938170318344</c:v>
                </c:pt>
                <c:pt idx="51">
                  <c:v>4.0326092798816235</c:v>
                </c:pt>
                <c:pt idx="52">
                  <c:v>4.1259810370215977</c:v>
                </c:pt>
                <c:pt idx="53">
                  <c:v>4.2180714290246426</c:v>
                </c:pt>
                <c:pt idx="54">
                  <c:v>4.3218820363813295</c:v>
                </c:pt>
                <c:pt idx="55">
                  <c:v>4.4175109250578233</c:v>
                </c:pt>
                <c:pt idx="56">
                  <c:v>4.5257057952743498</c:v>
                </c:pt>
                <c:pt idx="57">
                  <c:v>4.6305149230967411</c:v>
                </c:pt>
                <c:pt idx="58">
                  <c:v>4.7412092922181817</c:v>
                </c:pt>
                <c:pt idx="59">
                  <c:v>4.8474026120903293</c:v>
                </c:pt>
                <c:pt idx="60">
                  <c:v>4.9642897893217839</c:v>
                </c:pt>
                <c:pt idx="61">
                  <c:v>5.0796910070998953</c:v>
                </c:pt>
                <c:pt idx="62">
                  <c:v>5.2039463060200761</c:v>
                </c:pt>
                <c:pt idx="63">
                  <c:v>5.3221461803710026</c:v>
                </c:pt>
                <c:pt idx="64">
                  <c:v>5.4427568776951567</c:v>
                </c:pt>
                <c:pt idx="65">
                  <c:v>5.5636904107441643</c:v>
                </c:pt>
                <c:pt idx="66">
                  <c:v>5.6981070718115188</c:v>
                </c:pt>
                <c:pt idx="67">
                  <c:v>5.836032494440742</c:v>
                </c:pt>
                <c:pt idx="68">
                  <c:v>5.9672773799679621</c:v>
                </c:pt>
                <c:pt idx="69">
                  <c:v>6.1071949132352019</c:v>
                </c:pt>
                <c:pt idx="70">
                  <c:v>6.2541378243394874</c:v>
                </c:pt>
                <c:pt idx="71">
                  <c:v>6.3903452139371231</c:v>
                </c:pt>
                <c:pt idx="72">
                  <c:v>6.5425429688198316</c:v>
                </c:pt>
                <c:pt idx="73">
                  <c:v>6.6787482947475594</c:v>
                </c:pt>
                <c:pt idx="74">
                  <c:v>6.846753629284926</c:v>
                </c:pt>
                <c:pt idx="75">
                  <c:v>7.0032687337432176</c:v>
                </c:pt>
                <c:pt idx="76">
                  <c:v>7.1635739820795052</c:v>
                </c:pt>
                <c:pt idx="77">
                  <c:v>7.3242710792135268</c:v>
                </c:pt>
                <c:pt idx="78">
                  <c:v>7.4923019810705656</c:v>
                </c:pt>
                <c:pt idx="79">
                  <c:v>7.6602594108085507</c:v>
                </c:pt>
                <c:pt idx="80">
                  <c:v>7.8395985298168496</c:v>
                </c:pt>
                <c:pt idx="81">
                  <c:v>8.0126852837603781</c:v>
                </c:pt>
                <c:pt idx="82">
                  <c:v>8.1820623720706855</c:v>
                </c:pt>
                <c:pt idx="83">
                  <c:v>8.3648314418419929</c:v>
                </c:pt>
                <c:pt idx="84">
                  <c:v>8.5602348551753877</c:v>
                </c:pt>
                <c:pt idx="85">
                  <c:v>8.748314351729773</c:v>
                </c:pt>
                <c:pt idx="86">
                  <c:v>8.9433167599008421</c:v>
                </c:pt>
                <c:pt idx="87">
                  <c:v>9.1398606705398464</c:v>
                </c:pt>
                <c:pt idx="88">
                  <c:v>9.3652124794462157</c:v>
                </c:pt>
                <c:pt idx="89">
                  <c:v>9.5494074378699914</c:v>
                </c:pt>
                <c:pt idx="90">
                  <c:v>9.7612009835433913</c:v>
                </c:pt>
                <c:pt idx="91">
                  <c:v>9.9840792140154662</c:v>
                </c:pt>
                <c:pt idx="92">
                  <c:v>10.211382239506834</c:v>
                </c:pt>
                <c:pt idx="93">
                  <c:v>10.41161297721378</c:v>
                </c:pt>
                <c:pt idx="94">
                  <c:v>10.657840833154399</c:v>
                </c:pt>
                <c:pt idx="95">
                  <c:v>10.881394157734654</c:v>
                </c:pt>
                <c:pt idx="96">
                  <c:v>11.144517162035562</c:v>
                </c:pt>
                <c:pt idx="97">
                  <c:v>11.383530661739416</c:v>
                </c:pt>
                <c:pt idx="98">
                  <c:v>11.661558485491737</c:v>
                </c:pt>
                <c:pt idx="99">
                  <c:v>11.915101351190827</c:v>
                </c:pt>
                <c:pt idx="100">
                  <c:v>12.243237230056677</c:v>
                </c:pt>
                <c:pt idx="101">
                  <c:v>12.440449082607055</c:v>
                </c:pt>
                <c:pt idx="102">
                  <c:v>12.722611624736265</c:v>
                </c:pt>
                <c:pt idx="103">
                  <c:v>13.008867434961507</c:v>
                </c:pt>
                <c:pt idx="104">
                  <c:v>13.308531066894805</c:v>
                </c:pt>
                <c:pt idx="105">
                  <c:v>13.592027761085046</c:v>
                </c:pt>
                <c:pt idx="106">
                  <c:v>13.91763558214622</c:v>
                </c:pt>
                <c:pt idx="107">
                  <c:v>14.220730607207479</c:v>
                </c:pt>
                <c:pt idx="108">
                  <c:v>14.540587677778065</c:v>
                </c:pt>
                <c:pt idx="109">
                  <c:v>14.870438459193034</c:v>
                </c:pt>
                <c:pt idx="110">
                  <c:v>15.194861859327945</c:v>
                </c:pt>
                <c:pt idx="111">
                  <c:v>15.540037163204376</c:v>
                </c:pt>
                <c:pt idx="112">
                  <c:v>15.882162400931557</c:v>
                </c:pt>
                <c:pt idx="113">
                  <c:v>16.224395150763488</c:v>
                </c:pt>
                <c:pt idx="114">
                  <c:v>16.573940064765182</c:v>
                </c:pt>
                <c:pt idx="115">
                  <c:v>16.950888512328611</c:v>
                </c:pt>
                <c:pt idx="116">
                  <c:v>17.331631821511596</c:v>
                </c:pt>
                <c:pt idx="117">
                  <c:v>17.696851052897205</c:v>
                </c:pt>
                <c:pt idx="118">
                  <c:v>18.129377709150273</c:v>
                </c:pt>
                <c:pt idx="119">
                  <c:v>18.528663205966819</c:v>
                </c:pt>
                <c:pt idx="120">
                  <c:v>18.970409497995583</c:v>
                </c:pt>
                <c:pt idx="121">
                  <c:v>19.403318327689512</c:v>
                </c:pt>
                <c:pt idx="122">
                  <c:v>19.808217902347888</c:v>
                </c:pt>
                <c:pt idx="123">
                  <c:v>20.302185319104879</c:v>
                </c:pt>
                <c:pt idx="124">
                  <c:v>20.788040832137799</c:v>
                </c:pt>
                <c:pt idx="125">
                  <c:v>21.27230515422934</c:v>
                </c:pt>
                <c:pt idx="126">
                  <c:v>21.748964430469094</c:v>
                </c:pt>
                <c:pt idx="127">
                  <c:v>22.235315587254977</c:v>
                </c:pt>
                <c:pt idx="128">
                  <c:v>22.735731219849736</c:v>
                </c:pt>
                <c:pt idx="129">
                  <c:v>23.267659126913195</c:v>
                </c:pt>
                <c:pt idx="130">
                  <c:v>23.856822959206653</c:v>
                </c:pt>
                <c:pt idx="131">
                  <c:v>24.364990024595993</c:v>
                </c:pt>
                <c:pt idx="132">
                  <c:v>24.980028866633209</c:v>
                </c:pt>
                <c:pt idx="133">
                  <c:v>25.50121982049173</c:v>
                </c:pt>
                <c:pt idx="134">
                  <c:v>26.089716209064388</c:v>
                </c:pt>
                <c:pt idx="135">
                  <c:v>26.693514854510173</c:v>
                </c:pt>
                <c:pt idx="136">
                  <c:v>27.328491034130469</c:v>
                </c:pt>
                <c:pt idx="137">
                  <c:v>28.030019356042573</c:v>
                </c:pt>
                <c:pt idx="138">
                  <c:v>28.624576123419175</c:v>
                </c:pt>
                <c:pt idx="139">
                  <c:v>29.346837517097246</c:v>
                </c:pt>
                <c:pt idx="140">
                  <c:v>29.996003327735369</c:v>
                </c:pt>
                <c:pt idx="141">
                  <c:v>30.686014898290725</c:v>
                </c:pt>
                <c:pt idx="142">
                  <c:v>31.42227587972906</c:v>
                </c:pt>
                <c:pt idx="143">
                  <c:v>32.046911583062943</c:v>
                </c:pt>
                <c:pt idx="144">
                  <c:v>32.752979477214687</c:v>
                </c:pt>
                <c:pt idx="145">
                  <c:v>33.569378794686934</c:v>
                </c:pt>
                <c:pt idx="146">
                  <c:v>34.287282271174917</c:v>
                </c:pt>
                <c:pt idx="147">
                  <c:v>35.030104910636034</c:v>
                </c:pt>
                <c:pt idx="148">
                  <c:v>35.770011791778302</c:v>
                </c:pt>
                <c:pt idx="149">
                  <c:v>36.525506104200048</c:v>
                </c:pt>
                <c:pt idx="150">
                  <c:v>37.252892455100792</c:v>
                </c:pt>
                <c:pt idx="151">
                  <c:v>37.891611283918039</c:v>
                </c:pt>
                <c:pt idx="152">
                  <c:v>38.62540955563</c:v>
                </c:pt>
                <c:pt idx="153">
                  <c:v>39.409856386966588</c:v>
                </c:pt>
                <c:pt idx="154">
                  <c:v>40.145033743155622</c:v>
                </c:pt>
                <c:pt idx="155">
                  <c:v>40.9344604860717</c:v>
                </c:pt>
                <c:pt idx="156">
                  <c:v>41.813459175259339</c:v>
                </c:pt>
                <c:pt idx="157">
                  <c:v>42.814061111423406</c:v>
                </c:pt>
                <c:pt idx="158">
                  <c:v>43.810019502081744</c:v>
                </c:pt>
                <c:pt idx="159">
                  <c:v>44.72730848445898</c:v>
                </c:pt>
                <c:pt idx="160">
                  <c:v>45.600169371720789</c:v>
                </c:pt>
                <c:pt idx="161">
                  <c:v>46.485119163844637</c:v>
                </c:pt>
                <c:pt idx="162">
                  <c:v>47.444344765465566</c:v>
                </c:pt>
                <c:pt idx="163">
                  <c:v>48.321391317626706</c:v>
                </c:pt>
                <c:pt idx="164">
                  <c:v>49.261098340153026</c:v>
                </c:pt>
                <c:pt idx="165">
                  <c:v>50.207249989561618</c:v>
                </c:pt>
                <c:pt idx="166">
                  <c:v>51.140187504379419</c:v>
                </c:pt>
                <c:pt idx="167">
                  <c:v>52.065827613739899</c:v>
                </c:pt>
                <c:pt idx="168">
                  <c:v>53.035406562582587</c:v>
                </c:pt>
                <c:pt idx="169">
                  <c:v>54.001030527816127</c:v>
                </c:pt>
                <c:pt idx="170">
                  <c:v>54.1807444956913</c:v>
                </c:pt>
                <c:pt idx="171">
                  <c:v>55.045796802074939</c:v>
                </c:pt>
                <c:pt idx="172">
                  <c:v>56.020958005427623</c:v>
                </c:pt>
                <c:pt idx="173">
                  <c:v>57.088110287305526</c:v>
                </c:pt>
                <c:pt idx="174">
                  <c:v>58.914639725817231</c:v>
                </c:pt>
                <c:pt idx="175">
                  <c:v>59.876253615990883</c:v>
                </c:pt>
                <c:pt idx="176">
                  <c:v>60.908604205147157</c:v>
                </c:pt>
                <c:pt idx="177">
                  <c:v>61.923613925208493</c:v>
                </c:pt>
                <c:pt idx="178">
                  <c:v>62.356450848342597</c:v>
                </c:pt>
                <c:pt idx="179">
                  <c:v>63.064874967035777</c:v>
                </c:pt>
                <c:pt idx="180">
                  <c:v>64.211235259636084</c:v>
                </c:pt>
                <c:pt idx="181">
                  <c:v>65.258583093229632</c:v>
                </c:pt>
                <c:pt idx="182">
                  <c:v>66.695716052754761</c:v>
                </c:pt>
                <c:pt idx="183">
                  <c:v>67.762278626729881</c:v>
                </c:pt>
                <c:pt idx="184">
                  <c:v>68.624476879646096</c:v>
                </c:pt>
                <c:pt idx="185">
                  <c:v>69.618674805451661</c:v>
                </c:pt>
                <c:pt idx="186">
                  <c:v>70.616039791976561</c:v>
                </c:pt>
                <c:pt idx="187">
                  <c:v>71.517331618949129</c:v>
                </c:pt>
                <c:pt idx="188">
                  <c:v>72.268548859975837</c:v>
                </c:pt>
                <c:pt idx="189">
                  <c:v>73.119566105064379</c:v>
                </c:pt>
                <c:pt idx="190">
                  <c:v>74.10567844320326</c:v>
                </c:pt>
                <c:pt idx="191">
                  <c:v>75.158198333245466</c:v>
                </c:pt>
                <c:pt idx="192">
                  <c:v>76.190462015201035</c:v>
                </c:pt>
                <c:pt idx="193">
                  <c:v>76.961222875072707</c:v>
                </c:pt>
                <c:pt idx="194">
                  <c:v>77.790088370385774</c:v>
                </c:pt>
                <c:pt idx="195">
                  <c:v>78.712643884620235</c:v>
                </c:pt>
                <c:pt idx="196">
                  <c:v>79.425828544794683</c:v>
                </c:pt>
                <c:pt idx="197">
                  <c:v>80.197011299779419</c:v>
                </c:pt>
                <c:pt idx="198">
                  <c:v>80.960600030363196</c:v>
                </c:pt>
                <c:pt idx="199">
                  <c:v>81.704096707676925</c:v>
                </c:pt>
                <c:pt idx="200">
                  <c:v>83.639603624291752</c:v>
                </c:pt>
                <c:pt idx="201">
                  <c:v>84.235298032026336</c:v>
                </c:pt>
                <c:pt idx="202">
                  <c:v>84.877400544308031</c:v>
                </c:pt>
                <c:pt idx="203">
                  <c:v>85.593355835486022</c:v>
                </c:pt>
                <c:pt idx="204">
                  <c:v>86.399671301139747</c:v>
                </c:pt>
                <c:pt idx="205">
                  <c:v>85.608467373818172</c:v>
                </c:pt>
                <c:pt idx="206">
                  <c:v>86.23391782545967</c:v>
                </c:pt>
                <c:pt idx="207">
                  <c:v>86.750716150025994</c:v>
                </c:pt>
                <c:pt idx="208">
                  <c:v>87.154831169897335</c:v>
                </c:pt>
                <c:pt idx="209">
                  <c:v>87.523038516858236</c:v>
                </c:pt>
                <c:pt idx="210">
                  <c:v>87.962051967588678</c:v>
                </c:pt>
                <c:pt idx="211">
                  <c:v>88.283580981151161</c:v>
                </c:pt>
                <c:pt idx="212">
                  <c:v>88.717359115439763</c:v>
                </c:pt>
                <c:pt idx="213">
                  <c:v>88.948809892870656</c:v>
                </c:pt>
                <c:pt idx="214">
                  <c:v>89.154286264740691</c:v>
                </c:pt>
                <c:pt idx="215">
                  <c:v>89.486466130690928</c:v>
                </c:pt>
                <c:pt idx="216">
                  <c:v>89.527855779964753</c:v>
                </c:pt>
                <c:pt idx="217">
                  <c:v>89.751699607104129</c:v>
                </c:pt>
                <c:pt idx="218">
                  <c:v>93.306437741478277</c:v>
                </c:pt>
                <c:pt idx="219">
                  <c:v>93.383234889611145</c:v>
                </c:pt>
                <c:pt idx="220">
                  <c:v>93.5368901530979</c:v>
                </c:pt>
                <c:pt idx="221">
                  <c:v>93.722329700848007</c:v>
                </c:pt>
                <c:pt idx="222">
                  <c:v>90.086542146338218</c:v>
                </c:pt>
                <c:pt idx="223">
                  <c:v>90.147666722919624</c:v>
                </c:pt>
                <c:pt idx="224">
                  <c:v>89.829676094642736</c:v>
                </c:pt>
                <c:pt idx="225">
                  <c:v>89.808174795142094</c:v>
                </c:pt>
                <c:pt idx="226">
                  <c:v>89.829682913999065</c:v>
                </c:pt>
                <c:pt idx="227">
                  <c:v>89.642484660829297</c:v>
                </c:pt>
                <c:pt idx="228">
                  <c:v>89.401715594486888</c:v>
                </c:pt>
                <c:pt idx="229">
                  <c:v>89.315440205855225</c:v>
                </c:pt>
                <c:pt idx="230">
                  <c:v>89.120229985805693</c:v>
                </c:pt>
                <c:pt idx="231">
                  <c:v>93.482279555855783</c:v>
                </c:pt>
                <c:pt idx="232">
                  <c:v>93.089337549293603</c:v>
                </c:pt>
                <c:pt idx="233">
                  <c:v>92.955158648025545</c:v>
                </c:pt>
                <c:pt idx="234">
                  <c:v>92.718552956020858</c:v>
                </c:pt>
                <c:pt idx="235">
                  <c:v>87.788980321220933</c:v>
                </c:pt>
                <c:pt idx="236">
                  <c:v>87.595973869539804</c:v>
                </c:pt>
                <c:pt idx="237">
                  <c:v>87.352723619090909</c:v>
                </c:pt>
                <c:pt idx="238">
                  <c:v>87.007788662873551</c:v>
                </c:pt>
                <c:pt idx="239">
                  <c:v>86.836719037370486</c:v>
                </c:pt>
                <c:pt idx="240">
                  <c:v>86.435273246781776</c:v>
                </c:pt>
                <c:pt idx="241">
                  <c:v>86.180644373139543</c:v>
                </c:pt>
                <c:pt idx="242">
                  <c:v>85.904237652986026</c:v>
                </c:pt>
                <c:pt idx="243">
                  <c:v>85.530839505901398</c:v>
                </c:pt>
                <c:pt idx="244">
                  <c:v>85.150698239492286</c:v>
                </c:pt>
                <c:pt idx="245">
                  <c:v>84.727076228065656</c:v>
                </c:pt>
                <c:pt idx="246">
                  <c:v>84.359456043643803</c:v>
                </c:pt>
                <c:pt idx="247">
                  <c:v>89.18163242548431</c:v>
                </c:pt>
                <c:pt idx="248">
                  <c:v>88.305454099464683</c:v>
                </c:pt>
                <c:pt idx="249">
                  <c:v>88.192650583385813</c:v>
                </c:pt>
                <c:pt idx="250">
                  <c:v>87.592887325452281</c:v>
                </c:pt>
                <c:pt idx="251">
                  <c:v>87.018134892628623</c:v>
                </c:pt>
                <c:pt idx="252">
                  <c:v>81.900854612936726</c:v>
                </c:pt>
                <c:pt idx="253">
                  <c:v>81.420443644163427</c:v>
                </c:pt>
                <c:pt idx="254">
                  <c:v>80.983381270030776</c:v>
                </c:pt>
                <c:pt idx="255">
                  <c:v>80.566309396510391</c:v>
                </c:pt>
                <c:pt idx="256">
                  <c:v>80.179794030437719</c:v>
                </c:pt>
                <c:pt idx="257">
                  <c:v>79.682029894399079</c:v>
                </c:pt>
                <c:pt idx="258">
                  <c:v>79.345361688711904</c:v>
                </c:pt>
                <c:pt idx="259">
                  <c:v>78.719619928351179</c:v>
                </c:pt>
                <c:pt idx="260">
                  <c:v>78.390567236750087</c:v>
                </c:pt>
                <c:pt idx="261">
                  <c:v>77.966017177756143</c:v>
                </c:pt>
                <c:pt idx="262">
                  <c:v>77.633477409317351</c:v>
                </c:pt>
                <c:pt idx="263">
                  <c:v>77.319578664289025</c:v>
                </c:pt>
                <c:pt idx="264">
                  <c:v>76.873836755286064</c:v>
                </c:pt>
                <c:pt idx="265">
                  <c:v>80.803475554982924</c:v>
                </c:pt>
                <c:pt idx="266">
                  <c:v>80.532069327751643</c:v>
                </c:pt>
                <c:pt idx="267">
                  <c:v>80.074613362052489</c:v>
                </c:pt>
                <c:pt idx="268">
                  <c:v>79.694076675506437</c:v>
                </c:pt>
                <c:pt idx="269">
                  <c:v>79.420418317406401</c:v>
                </c:pt>
                <c:pt idx="270">
                  <c:v>75.4438374280369</c:v>
                </c:pt>
                <c:pt idx="271">
                  <c:v>75.239301121455114</c:v>
                </c:pt>
                <c:pt idx="272">
                  <c:v>74.83779631725568</c:v>
                </c:pt>
                <c:pt idx="273">
                  <c:v>74.756016025748451</c:v>
                </c:pt>
                <c:pt idx="274">
                  <c:v>74.581030035192953</c:v>
                </c:pt>
                <c:pt idx="275">
                  <c:v>74.333834331039</c:v>
                </c:pt>
                <c:pt idx="276">
                  <c:v>74.317015618377241</c:v>
                </c:pt>
                <c:pt idx="277">
                  <c:v>74.282669359646874</c:v>
                </c:pt>
                <c:pt idx="278">
                  <c:v>77.902804498316755</c:v>
                </c:pt>
                <c:pt idx="279">
                  <c:v>77.648926459683523</c:v>
                </c:pt>
                <c:pt idx="280">
                  <c:v>77.586694857208414</c:v>
                </c:pt>
                <c:pt idx="281">
                  <c:v>77.527601665887019</c:v>
                </c:pt>
                <c:pt idx="282">
                  <c:v>73.980835271593151</c:v>
                </c:pt>
                <c:pt idx="283">
                  <c:v>74.061226655297304</c:v>
                </c:pt>
                <c:pt idx="284">
                  <c:v>74.14665726727776</c:v>
                </c:pt>
                <c:pt idx="285">
                  <c:v>74.25539286341133</c:v>
                </c:pt>
                <c:pt idx="286">
                  <c:v>74.290754089411607</c:v>
                </c:pt>
                <c:pt idx="287">
                  <c:v>74.298549279534768</c:v>
                </c:pt>
                <c:pt idx="288">
                  <c:v>74.429175390553013</c:v>
                </c:pt>
                <c:pt idx="289">
                  <c:v>74.648369931066384</c:v>
                </c:pt>
                <c:pt idx="290">
                  <c:v>74.710809535522912</c:v>
                </c:pt>
                <c:pt idx="291">
                  <c:v>74.855400352038032</c:v>
                </c:pt>
                <c:pt idx="292">
                  <c:v>74.968943792968602</c:v>
                </c:pt>
                <c:pt idx="293">
                  <c:v>74.948779089719537</c:v>
                </c:pt>
                <c:pt idx="294">
                  <c:v>75.319100574309843</c:v>
                </c:pt>
                <c:pt idx="295">
                  <c:v>75.367598285396724</c:v>
                </c:pt>
                <c:pt idx="296">
                  <c:v>78.870167933548146</c:v>
                </c:pt>
                <c:pt idx="297">
                  <c:v>78.923944217587604</c:v>
                </c:pt>
                <c:pt idx="298">
                  <c:v>79.058750717334519</c:v>
                </c:pt>
                <c:pt idx="299">
                  <c:v>79.043614705284327</c:v>
                </c:pt>
                <c:pt idx="300">
                  <c:v>75.71153608114335</c:v>
                </c:pt>
                <c:pt idx="301">
                  <c:v>76.06101662645824</c:v>
                </c:pt>
                <c:pt idx="302">
                  <c:v>75.925100154483246</c:v>
                </c:pt>
                <c:pt idx="303">
                  <c:v>76.027929746979453</c:v>
                </c:pt>
                <c:pt idx="304">
                  <c:v>75.489610730564493</c:v>
                </c:pt>
                <c:pt idx="305">
                  <c:v>75.260112494346245</c:v>
                </c:pt>
                <c:pt idx="306">
                  <c:v>74.776232985087475</c:v>
                </c:pt>
                <c:pt idx="307">
                  <c:v>74.66072343328527</c:v>
                </c:pt>
                <c:pt idx="308">
                  <c:v>73.909437952051817</c:v>
                </c:pt>
                <c:pt idx="309">
                  <c:v>73.520392666234841</c:v>
                </c:pt>
                <c:pt idx="310">
                  <c:v>73.123502427144615</c:v>
                </c:pt>
                <c:pt idx="311">
                  <c:v>72.428736375359605</c:v>
                </c:pt>
                <c:pt idx="312">
                  <c:v>71.345191146221012</c:v>
                </c:pt>
                <c:pt idx="313">
                  <c:v>70.319727037845993</c:v>
                </c:pt>
                <c:pt idx="314">
                  <c:v>69.056364550438502</c:v>
                </c:pt>
                <c:pt idx="315">
                  <c:v>67.819354359461443</c:v>
                </c:pt>
                <c:pt idx="316">
                  <c:v>66.408973060585978</c:v>
                </c:pt>
                <c:pt idx="317">
                  <c:v>64.999958528335981</c:v>
                </c:pt>
                <c:pt idx="318">
                  <c:v>63.497993868107102</c:v>
                </c:pt>
                <c:pt idx="319">
                  <c:v>61.928989072530079</c:v>
                </c:pt>
                <c:pt idx="320">
                  <c:v>60.235154745857116</c:v>
                </c:pt>
                <c:pt idx="321">
                  <c:v>58.630775715745521</c:v>
                </c:pt>
                <c:pt idx="322">
                  <c:v>57.035385026109189</c:v>
                </c:pt>
                <c:pt idx="323">
                  <c:v>55.305862846301018</c:v>
                </c:pt>
                <c:pt idx="324">
                  <c:v>53.607754476754636</c:v>
                </c:pt>
                <c:pt idx="325">
                  <c:v>51.925994115203032</c:v>
                </c:pt>
                <c:pt idx="326">
                  <c:v>50.251438431648914</c:v>
                </c:pt>
                <c:pt idx="327">
                  <c:v>48.546853849049313</c:v>
                </c:pt>
                <c:pt idx="328">
                  <c:v>46.908873605925457</c:v>
                </c:pt>
                <c:pt idx="329">
                  <c:v>45.356121229207645</c:v>
                </c:pt>
                <c:pt idx="330">
                  <c:v>43.756598848238482</c:v>
                </c:pt>
                <c:pt idx="331">
                  <c:v>42.222427656277091</c:v>
                </c:pt>
                <c:pt idx="332">
                  <c:v>40.745869902161154</c:v>
                </c:pt>
                <c:pt idx="333">
                  <c:v>39.326739350299512</c:v>
                </c:pt>
                <c:pt idx="334">
                  <c:v>37.908262330837452</c:v>
                </c:pt>
                <c:pt idx="335">
                  <c:v>36.546256201061553</c:v>
                </c:pt>
                <c:pt idx="336">
                  <c:v>35.234258356869816</c:v>
                </c:pt>
                <c:pt idx="337">
                  <c:v>33.928719825830832</c:v>
                </c:pt>
                <c:pt idx="338">
                  <c:v>32.706137699921989</c:v>
                </c:pt>
                <c:pt idx="339">
                  <c:v>31.536022442680594</c:v>
                </c:pt>
                <c:pt idx="340">
                  <c:v>30.367450908546321</c:v>
                </c:pt>
                <c:pt idx="341">
                  <c:v>29.225704239967008</c:v>
                </c:pt>
                <c:pt idx="342">
                  <c:v>28.12072296949496</c:v>
                </c:pt>
                <c:pt idx="343">
                  <c:v>27.04731745009661</c:v>
                </c:pt>
                <c:pt idx="344">
                  <c:v>26.000901084360212</c:v>
                </c:pt>
                <c:pt idx="345">
                  <c:v>24.977721770882496</c:v>
                </c:pt>
                <c:pt idx="346">
                  <c:v>23.924218969627159</c:v>
                </c:pt>
                <c:pt idx="347">
                  <c:v>22.949976237728805</c:v>
                </c:pt>
                <c:pt idx="348">
                  <c:v>21.996265917477093</c:v>
                </c:pt>
                <c:pt idx="349">
                  <c:v>21.0665078205706</c:v>
                </c:pt>
                <c:pt idx="350">
                  <c:v>20.166061813954606</c:v>
                </c:pt>
                <c:pt idx="351">
                  <c:v>19.276785259940258</c:v>
                </c:pt>
                <c:pt idx="352">
                  <c:v>18.417304219650017</c:v>
                </c:pt>
                <c:pt idx="353">
                  <c:v>17.582378373873425</c:v>
                </c:pt>
                <c:pt idx="354">
                  <c:v>16.766032116759895</c:v>
                </c:pt>
                <c:pt idx="355">
                  <c:v>15.971950266339359</c:v>
                </c:pt>
                <c:pt idx="356">
                  <c:v>15.195824990561986</c:v>
                </c:pt>
                <c:pt idx="357">
                  <c:v>14.447045898344115</c:v>
                </c:pt>
                <c:pt idx="358">
                  <c:v>13.727991314966427</c:v>
                </c:pt>
                <c:pt idx="359">
                  <c:v>13.013624819995835</c:v>
                </c:pt>
                <c:pt idx="360">
                  <c:v>12.320983968499775</c:v>
                </c:pt>
                <c:pt idx="361">
                  <c:v>11.64943691194618</c:v>
                </c:pt>
                <c:pt idx="362">
                  <c:v>11.00027202815393</c:v>
                </c:pt>
                <c:pt idx="363">
                  <c:v>10.368641365834799</c:v>
                </c:pt>
                <c:pt idx="364">
                  <c:v>9.7491160990950938</c:v>
                </c:pt>
                <c:pt idx="365">
                  <c:v>9.1577574671283202</c:v>
                </c:pt>
                <c:pt idx="366">
                  <c:v>8.5817929271954974</c:v>
                </c:pt>
                <c:pt idx="367">
                  <c:v>8.0258778776435697</c:v>
                </c:pt>
                <c:pt idx="368">
                  <c:v>7.4820267169457022</c:v>
                </c:pt>
                <c:pt idx="369">
                  <c:v>6.9538667478232883</c:v>
                </c:pt>
                <c:pt idx="370">
                  <c:v>6.4525728825648372</c:v>
                </c:pt>
                <c:pt idx="371">
                  <c:v>5.9614826227570665</c:v>
                </c:pt>
                <c:pt idx="372">
                  <c:v>5.4896163031866898</c:v>
                </c:pt>
                <c:pt idx="373">
                  <c:v>5.0336849614240728</c:v>
                </c:pt>
                <c:pt idx="374">
                  <c:v>4.5948219411922553</c:v>
                </c:pt>
                <c:pt idx="375">
                  <c:v>4.1676203814949684</c:v>
                </c:pt>
                <c:pt idx="376">
                  <c:v>3.7567572823304105</c:v>
                </c:pt>
                <c:pt idx="377">
                  <c:v>3.3318825674006587</c:v>
                </c:pt>
                <c:pt idx="378">
                  <c:v>2.9480498697754185</c:v>
                </c:pt>
                <c:pt idx="379">
                  <c:v>2.586067488197981</c:v>
                </c:pt>
                <c:pt idx="380">
                  <c:v>2.2342602257527933</c:v>
                </c:pt>
                <c:pt idx="381">
                  <c:v>1.8965529964583621</c:v>
                </c:pt>
                <c:pt idx="382">
                  <c:v>1.5709914091070429</c:v>
                </c:pt>
                <c:pt idx="383">
                  <c:v>1.2612541056164892</c:v>
                </c:pt>
                <c:pt idx="384">
                  <c:v>0.96341554530418949</c:v>
                </c:pt>
                <c:pt idx="385">
                  <c:v>0.67715684343293947</c:v>
                </c:pt>
                <c:pt idx="386">
                  <c:v>0.40339258531452321</c:v>
                </c:pt>
                <c:pt idx="387">
                  <c:v>0.14362946569504217</c:v>
                </c:pt>
                <c:pt idx="388">
                  <c:v>-0.10513689393168357</c:v>
                </c:pt>
                <c:pt idx="389">
                  <c:v>-0.34176082522778917</c:v>
                </c:pt>
                <c:pt idx="390">
                  <c:v>-0.5674001919133701</c:v>
                </c:pt>
                <c:pt idx="391">
                  <c:v>-0.78132477904676234</c:v>
                </c:pt>
                <c:pt idx="392">
                  <c:v>-0.98527649582500032</c:v>
                </c:pt>
                <c:pt idx="393">
                  <c:v>-1.1789160114829378</c:v>
                </c:pt>
                <c:pt idx="394">
                  <c:v>-1.3620479618563472</c:v>
                </c:pt>
                <c:pt idx="395">
                  <c:v>-1.535891552014671</c:v>
                </c:pt>
                <c:pt idx="396">
                  <c:v>-1.698705203342685</c:v>
                </c:pt>
                <c:pt idx="397">
                  <c:v>-1.8515809940185812</c:v>
                </c:pt>
                <c:pt idx="398">
                  <c:v>-1.9966314274429058</c:v>
                </c:pt>
                <c:pt idx="399">
                  <c:v>-2.1311634507412478</c:v>
                </c:pt>
                <c:pt idx="400">
                  <c:v>-2.2573751012879431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A30-4A21-89CF-DD688315B0C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71434880"/>
        <c:axId val="275288064"/>
      </c:scatterChart>
      <c:valAx>
        <c:axId val="271434880"/>
        <c:scaling>
          <c:logBase val="10"/>
          <c:orientation val="minMax"/>
          <c:min val="10000"/>
        </c:scaling>
        <c:delete val="0"/>
        <c:axPos val="b"/>
        <c:majorGridlines/>
        <c:minorGridlines/>
        <c:numFmt formatCode="#,##0" sourceLinked="0"/>
        <c:majorTickMark val="out"/>
        <c:minorTickMark val="none"/>
        <c:tickLblPos val="nextTo"/>
        <c:crossAx val="275288064"/>
        <c:crossesAt val="-10"/>
        <c:crossBetween val="midCat"/>
      </c:valAx>
      <c:valAx>
        <c:axId val="275288064"/>
        <c:scaling>
          <c:logBase val="10"/>
          <c:orientation val="minMax"/>
        </c:scaling>
        <c:delete val="0"/>
        <c:axPos val="l"/>
        <c:majorGridlines/>
        <c:numFmt formatCode="General" sourceLinked="0"/>
        <c:majorTickMark val="out"/>
        <c:minorTickMark val="none"/>
        <c:tickLblPos val="nextTo"/>
        <c:crossAx val="271434880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257175</xdr:colOff>
      <xdr:row>16</xdr:row>
      <xdr:rowOff>152400</xdr:rowOff>
    </xdr:from>
    <xdr:ext cx="466725" cy="339249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000-000002000000}"/>
                </a:ext>
              </a:extLst>
            </xdr:cNvPr>
            <xdr:cNvSpPr txBox="1"/>
          </xdr:nvSpPr>
          <xdr:spPr>
            <a:xfrm>
              <a:off x="4010025" y="3305175"/>
              <a:ext cx="466725" cy="33924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latin typeface="Cambria Math"/>
                      </a:rPr>
                      <m:t>2</m:t>
                    </m:r>
                    <m:r>
                      <a:rPr lang="el-GR" sz="1100" i="1">
                        <a:latin typeface="Cambria Math"/>
                      </a:rPr>
                      <m:t>𝜋</m:t>
                    </m:r>
                    <m:r>
                      <a:rPr lang="en-US" sz="1100" b="0" i="1">
                        <a:latin typeface="Cambria Math"/>
                      </a:rPr>
                      <m:t>𝑓</m:t>
                    </m:r>
                  </m:oMath>
                </m:oMathPara>
              </a14:m>
              <a:endParaRPr lang="en-US" sz="1100"/>
            </a:p>
          </xdr:txBody>
        </xdr:sp>
      </mc:Choice>
      <mc:Fallback xmlns="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000-000002000000}"/>
                </a:ext>
              </a:extLst>
            </xdr:cNvPr>
            <xdr:cNvSpPr txBox="1"/>
          </xdr:nvSpPr>
          <xdr:spPr>
            <a:xfrm>
              <a:off x="4010025" y="3305175"/>
              <a:ext cx="466725" cy="33924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rtlCol="0" anchor="t">
              <a:noAutofit/>
            </a:bodyPr>
            <a:lstStyle/>
            <a:p>
              <a:pPr/>
              <a:r>
                <a:rPr lang="en-US" sz="1100" b="0" i="0">
                  <a:latin typeface="Cambria Math"/>
                </a:rPr>
                <a:t>2</a:t>
              </a:r>
              <a:r>
                <a:rPr lang="el-GR" sz="1100" i="0">
                  <a:latin typeface="Cambria Math"/>
                </a:rPr>
                <a:t>𝜋</a:t>
              </a:r>
              <a:r>
                <a:rPr lang="en-US" sz="1100" b="0" i="0">
                  <a:latin typeface="Cambria Math"/>
                </a:rPr>
                <a:t>𝑓</a:t>
              </a:r>
              <a:endParaRPr lang="en-US" sz="1100"/>
            </a:p>
          </xdr:txBody>
        </xdr:sp>
      </mc:Fallback>
    </mc:AlternateContent>
    <xdr:clientData/>
  </xdr:oneCellAnchor>
  <xdr:oneCellAnchor>
    <xdr:from>
      <xdr:col>6</xdr:col>
      <xdr:colOff>219075</xdr:colOff>
      <xdr:row>16</xdr:row>
      <xdr:rowOff>114300</xdr:rowOff>
    </xdr:from>
    <xdr:ext cx="514350" cy="26456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000-000003000000}"/>
                </a:ext>
              </a:extLst>
            </xdr:cNvPr>
            <xdr:cNvSpPr txBox="1"/>
          </xdr:nvSpPr>
          <xdr:spPr>
            <a:xfrm>
              <a:off x="4895850" y="3267075"/>
              <a:ext cx="514350" cy="26456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spAutoFit/>
            </a:bodyPr>
            <a:lstStyle/>
            <a:p>
              <a:r>
                <a:rPr lang="el-GR" sz="1100" i="0">
                  <a:latin typeface="+mj-lt"/>
                </a:rPr>
                <a:t>ω</a:t>
              </a:r>
              <a14:m>
                <m:oMath xmlns:m="http://schemas.openxmlformats.org/officeDocument/2006/math">
                  <m:sSub>
                    <m:sSubPr>
                      <m:ctrlPr>
                        <a:rPr lang="el-GR" sz="1100" i="1">
                          <a:latin typeface="Cambria Math" panose="02040503050406030204" pitchFamily="18" charset="0"/>
                        </a:rPr>
                      </m:ctrlPr>
                    </m:sSubPr>
                    <m:e>
                      <m:r>
                        <a:rPr lang="en-US" sz="1100" b="0" i="1">
                          <a:latin typeface="Cambria Math"/>
                        </a:rPr>
                        <m:t>𝐿</m:t>
                      </m:r>
                    </m:e>
                    <m:sub>
                      <m:r>
                        <a:rPr lang="en-US" sz="1100" b="0" i="1">
                          <a:latin typeface="Cambria Math"/>
                        </a:rPr>
                        <m:t>𝑠</m:t>
                      </m:r>
                    </m:sub>
                  </m:sSub>
                </m:oMath>
              </a14:m>
              <a:endParaRPr lang="en-US" sz="1100"/>
            </a:p>
          </xdr:txBody>
        </xdr:sp>
      </mc:Choice>
      <mc:Fallback xmlns="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000-000003000000}"/>
                </a:ext>
              </a:extLst>
            </xdr:cNvPr>
            <xdr:cNvSpPr txBox="1"/>
          </xdr:nvSpPr>
          <xdr:spPr>
            <a:xfrm>
              <a:off x="4895850" y="3267075"/>
              <a:ext cx="514350" cy="26456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spAutoFit/>
            </a:bodyPr>
            <a:lstStyle/>
            <a:p>
              <a:r>
                <a:rPr lang="el-GR" sz="1100" i="0">
                  <a:latin typeface="+mj-lt"/>
                </a:rPr>
                <a:t>ω</a:t>
              </a:r>
              <a:r>
                <a:rPr lang="en-US" sz="1100" b="0" i="0">
                  <a:latin typeface="Cambria Math"/>
                </a:rPr>
                <a:t>𝐿</a:t>
              </a:r>
              <a:r>
                <a:rPr lang="el-GR" sz="1100" b="0" i="0">
                  <a:latin typeface="Cambria Math" panose="02040503050406030204" pitchFamily="18" charset="0"/>
                </a:rPr>
                <a:t>_</a:t>
              </a:r>
              <a:r>
                <a:rPr lang="en-US" sz="1100" b="0" i="0">
                  <a:latin typeface="Cambria Math"/>
                </a:rPr>
                <a:t>𝑠</a:t>
              </a:r>
              <a:endParaRPr lang="en-US" sz="1100"/>
            </a:p>
          </xdr:txBody>
        </xdr:sp>
      </mc:Fallback>
    </mc:AlternateContent>
    <xdr:clientData/>
  </xdr:oneCellAnchor>
  <xdr:oneCellAnchor>
    <xdr:from>
      <xdr:col>7</xdr:col>
      <xdr:colOff>209550</xdr:colOff>
      <xdr:row>16</xdr:row>
      <xdr:rowOff>38100</xdr:rowOff>
    </xdr:from>
    <xdr:ext cx="676275" cy="471283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TextBox 3">
              <a:extLst>
                <a:ext uri="{FF2B5EF4-FFF2-40B4-BE49-F238E27FC236}">
                  <a16:creationId xmlns:a16="http://schemas.microsoft.com/office/drawing/2014/main" id="{00000000-0008-0000-0000-000004000000}"/>
                </a:ext>
              </a:extLst>
            </xdr:cNvPr>
            <xdr:cNvSpPr txBox="1"/>
          </xdr:nvSpPr>
          <xdr:spPr>
            <a:xfrm>
              <a:off x="5314950" y="3190875"/>
              <a:ext cx="676275" cy="47128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f>
                      <m:fPr>
                        <m:ctrlPr>
                          <a:rPr lang="en-US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fPr>
                      <m:num>
                        <m:sSup>
                          <m:sSupPr>
                            <m:ctrlPr>
                              <a:rPr lang="en-US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pPr>
                          <m:e>
                            <m:sSub>
                              <m:sSubPr>
                                <m:ctrlPr>
                                  <a:rPr lang="en-US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sSubPr>
                              <m:e>
                                <m:r>
                                  <a:rPr lang="en-US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/>
                                    <a:ea typeface="+mn-ea"/>
                                    <a:cs typeface="+mn-cs"/>
                                  </a:rPr>
                                  <m:t>𝑋</m:t>
                                </m:r>
                              </m:e>
                              <m:sub>
                                <m:r>
                                  <a:rPr lang="en-US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/>
                                    <a:ea typeface="+mn-ea"/>
                                    <a:cs typeface="+mn-cs"/>
                                  </a:rPr>
                                  <m:t>𝐿𝑠</m:t>
                                </m:r>
                              </m:sub>
                            </m:sSub>
                          </m:e>
                          <m:sup>
                            <m:r>
                              <a:rPr lang="en-US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/>
                                <a:ea typeface="+mn-ea"/>
                                <a:cs typeface="+mn-cs"/>
                              </a:rPr>
                              <m:t>2</m:t>
                            </m:r>
                          </m:sup>
                        </m:sSup>
                        <m:r>
                          <m:rPr>
                            <m:nor/>
                          </m:rPr>
                          <a:rPr lang="en-US" sz="1100">
                            <a:solidFill>
                              <a:schemeClr val="tx1"/>
                            </a:solidFill>
                            <a:effectLst/>
                            <a:latin typeface="+mn-lt"/>
                            <a:ea typeface="+mn-ea"/>
                            <a:cs typeface="+mn-cs"/>
                          </a:rPr>
                          <m:t>+</m:t>
                        </m:r>
                        <m:sSup>
                          <m:sSupPr>
                            <m:ctrlPr>
                              <a:rPr lang="en-US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pPr>
                          <m:e>
                            <m:sSub>
                              <m:sSubPr>
                                <m:ctrlPr>
                                  <a:rPr lang="en-US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sSubPr>
                              <m:e>
                                <m:r>
                                  <a:rPr lang="en-US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/>
                                    <a:ea typeface="+mn-ea"/>
                                    <a:cs typeface="+mn-cs"/>
                                  </a:rPr>
                                  <m:t>𝑅</m:t>
                                </m:r>
                              </m:e>
                              <m:sub>
                                <m:r>
                                  <a:rPr lang="en-US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/>
                                    <a:ea typeface="+mn-ea"/>
                                    <a:cs typeface="+mn-cs"/>
                                  </a:rPr>
                                  <m:t>𝑠</m:t>
                                </m:r>
                              </m:sub>
                            </m:sSub>
                          </m:e>
                          <m:sup>
                            <m:r>
                              <a:rPr lang="en-US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/>
                                <a:ea typeface="+mn-ea"/>
                                <a:cs typeface="+mn-cs"/>
                              </a:rPr>
                              <m:t>2</m:t>
                            </m:r>
                          </m:sup>
                        </m:sSup>
                      </m:num>
                      <m:den>
                        <m:sSub>
                          <m:sSubPr>
                            <m:ctrlPr>
                              <a:rPr lang="en-US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bPr>
                          <m:e>
                            <m:r>
                              <a:rPr lang="en-US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/>
                                <a:ea typeface="+mn-ea"/>
                                <a:cs typeface="+mn-cs"/>
                              </a:rPr>
                              <m:t>𝑋</m:t>
                            </m:r>
                          </m:e>
                          <m:sub>
                            <m:r>
                              <a:rPr lang="en-US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/>
                                <a:ea typeface="+mn-ea"/>
                                <a:cs typeface="+mn-cs"/>
                              </a:rPr>
                              <m:t>𝐿𝑠</m:t>
                            </m:r>
                          </m:sub>
                        </m:sSub>
                        <m:r>
                          <a:rPr lang="en-US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 </m:t>
                        </m:r>
                      </m:den>
                    </m:f>
                  </m:oMath>
                </m:oMathPara>
              </a14:m>
              <a:endParaRPr lang="en-US" sz="1100"/>
            </a:p>
          </xdr:txBody>
        </xdr:sp>
      </mc:Choice>
      <mc:Fallback xmlns="">
        <xdr:sp macro="" textlink="">
          <xdr:nvSpPr>
            <xdr:cNvPr id="4" name="TextBox 3">
              <a:extLst>
                <a:ext uri="{FF2B5EF4-FFF2-40B4-BE49-F238E27FC236}">
                  <a16:creationId xmlns:a16="http://schemas.microsoft.com/office/drawing/2014/main" id="{00000000-0008-0000-0000-000004000000}"/>
                </a:ext>
              </a:extLst>
            </xdr:cNvPr>
            <xdr:cNvSpPr txBox="1"/>
          </xdr:nvSpPr>
          <xdr:spPr>
            <a:xfrm>
              <a:off x="5314950" y="3190875"/>
              <a:ext cx="676275" cy="47128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spAutoFit/>
            </a:bodyPr>
            <a:lstStyle/>
            <a:p>
              <a:pPr/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(〖</a:t>
              </a:r>
              <a:r>
                <a:rPr lang="en-US" sz="1100" b="0" i="0">
                  <a:solidFill>
                    <a:schemeClr val="tx1"/>
                  </a:solidFill>
                  <a:effectLst/>
                  <a:latin typeface="Cambria Math"/>
                  <a:ea typeface="+mn-ea"/>
                  <a:cs typeface="+mn-cs"/>
                </a:rPr>
                <a:t>𝑋</a:t>
              </a: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_</a:t>
              </a:r>
              <a:r>
                <a:rPr lang="en-US" sz="1100" b="0" i="0">
                  <a:solidFill>
                    <a:schemeClr val="tx1"/>
                  </a:solidFill>
                  <a:effectLst/>
                  <a:latin typeface="Cambria Math"/>
                  <a:ea typeface="+mn-ea"/>
                  <a:cs typeface="+mn-cs"/>
                </a:rPr>
                <a:t>𝐿𝑠</a:t>
              </a: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〗^</a:t>
              </a:r>
              <a:r>
                <a:rPr lang="en-US" sz="1100" b="0" i="0">
                  <a:solidFill>
                    <a:schemeClr val="tx1"/>
                  </a:solidFill>
                  <a:effectLst/>
                  <a:latin typeface="Cambria Math"/>
                  <a:ea typeface="+mn-ea"/>
                  <a:cs typeface="+mn-cs"/>
                </a:rPr>
                <a:t>2</a:t>
              </a:r>
              <a:r>
                <a:rPr lang="en-US" sz="11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 "</a:t>
              </a:r>
              <a:r>
                <a:rPr lang="en-US" sz="110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+</a:t>
              </a: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" 〖</a:t>
              </a:r>
              <a:r>
                <a:rPr lang="en-US" sz="1100" b="0" i="0">
                  <a:solidFill>
                    <a:schemeClr val="tx1"/>
                  </a:solidFill>
                  <a:effectLst/>
                  <a:latin typeface="Cambria Math"/>
                  <a:ea typeface="+mn-ea"/>
                  <a:cs typeface="+mn-cs"/>
                </a:rPr>
                <a:t>𝑅</a:t>
              </a: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_</a:t>
              </a:r>
              <a:r>
                <a:rPr lang="en-US" sz="1100" b="0" i="0">
                  <a:solidFill>
                    <a:schemeClr val="tx1"/>
                  </a:solidFill>
                  <a:effectLst/>
                  <a:latin typeface="Cambria Math"/>
                  <a:ea typeface="+mn-ea"/>
                  <a:cs typeface="+mn-cs"/>
                </a:rPr>
                <a:t>𝑠</a:t>
              </a: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〗^</a:t>
              </a:r>
              <a:r>
                <a:rPr lang="en-US" sz="1100" b="0" i="0">
                  <a:solidFill>
                    <a:schemeClr val="tx1"/>
                  </a:solidFill>
                  <a:effectLst/>
                  <a:latin typeface="Cambria Math"/>
                  <a:ea typeface="+mn-ea"/>
                  <a:cs typeface="+mn-cs"/>
                </a:rPr>
                <a:t>2</a:t>
              </a: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)/(</a:t>
              </a:r>
              <a:r>
                <a:rPr lang="en-US" sz="1100" b="0" i="0">
                  <a:solidFill>
                    <a:schemeClr val="tx1"/>
                  </a:solidFill>
                  <a:effectLst/>
                  <a:latin typeface="Cambria Math"/>
                  <a:ea typeface="+mn-ea"/>
                  <a:cs typeface="+mn-cs"/>
                </a:rPr>
                <a:t>𝑋</a:t>
              </a: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_</a:t>
              </a:r>
              <a:r>
                <a:rPr lang="en-US" sz="1100" b="0" i="0">
                  <a:solidFill>
                    <a:schemeClr val="tx1"/>
                  </a:solidFill>
                  <a:effectLst/>
                  <a:latin typeface="Cambria Math"/>
                  <a:ea typeface="+mn-ea"/>
                  <a:cs typeface="+mn-cs"/>
                </a:rPr>
                <a:t>𝐿𝑠</a:t>
              </a: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)</a:t>
              </a:r>
              <a:endParaRPr lang="en-US" sz="1100"/>
            </a:p>
          </xdr:txBody>
        </xdr:sp>
      </mc:Fallback>
    </mc:AlternateContent>
    <xdr:clientData/>
  </xdr:oneCellAnchor>
  <xdr:oneCellAnchor>
    <xdr:from>
      <xdr:col>8</xdr:col>
      <xdr:colOff>142865</xdr:colOff>
      <xdr:row>16</xdr:row>
      <xdr:rowOff>28575</xdr:rowOff>
    </xdr:from>
    <xdr:ext cx="676275" cy="471283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TextBox 4">
              <a:extLst>
                <a:ext uri="{FF2B5EF4-FFF2-40B4-BE49-F238E27FC236}">
                  <a16:creationId xmlns:a16="http://schemas.microsoft.com/office/drawing/2014/main" id="{00000000-0008-0000-0000-000005000000}"/>
                </a:ext>
              </a:extLst>
            </xdr:cNvPr>
            <xdr:cNvSpPr txBox="1"/>
          </xdr:nvSpPr>
          <xdr:spPr>
            <a:xfrm>
              <a:off x="7300903" y="3195638"/>
              <a:ext cx="676275" cy="47128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f>
                      <m:fPr>
                        <m:ctrlPr>
                          <a:rPr lang="en-US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fPr>
                      <m:num>
                        <m:sSup>
                          <m:sSupPr>
                            <m:ctrlPr>
                              <a:rPr lang="en-US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pPr>
                          <m:e>
                            <m:sSub>
                              <m:sSubPr>
                                <m:ctrlPr>
                                  <a:rPr lang="en-US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sSubPr>
                              <m:e>
                                <m:r>
                                  <a:rPr lang="en-US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/>
                                    <a:ea typeface="+mn-ea"/>
                                    <a:cs typeface="+mn-cs"/>
                                  </a:rPr>
                                  <m:t>𝑋</m:t>
                                </m:r>
                              </m:e>
                              <m:sub>
                                <m:r>
                                  <a:rPr lang="en-US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/>
                                    <a:ea typeface="+mn-ea"/>
                                    <a:cs typeface="+mn-cs"/>
                                  </a:rPr>
                                  <m:t>𝐿𝑠</m:t>
                                </m:r>
                              </m:sub>
                            </m:sSub>
                          </m:e>
                          <m:sup>
                            <m:r>
                              <a:rPr lang="en-US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/>
                                <a:ea typeface="+mn-ea"/>
                                <a:cs typeface="+mn-cs"/>
                              </a:rPr>
                              <m:t>2</m:t>
                            </m:r>
                          </m:sup>
                        </m:sSup>
                        <m:r>
                          <m:rPr>
                            <m:nor/>
                          </m:rPr>
                          <a:rPr lang="en-US" sz="1100">
                            <a:solidFill>
                              <a:schemeClr val="tx1"/>
                            </a:solidFill>
                            <a:effectLst/>
                            <a:latin typeface="+mn-lt"/>
                            <a:ea typeface="+mn-ea"/>
                            <a:cs typeface="+mn-cs"/>
                          </a:rPr>
                          <m:t>+</m:t>
                        </m:r>
                        <m:sSup>
                          <m:sSupPr>
                            <m:ctrlPr>
                              <a:rPr lang="en-US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pPr>
                          <m:e>
                            <m:sSub>
                              <m:sSubPr>
                                <m:ctrlPr>
                                  <a:rPr lang="en-US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sSubPr>
                              <m:e>
                                <m:r>
                                  <a:rPr lang="en-US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/>
                                    <a:ea typeface="+mn-ea"/>
                                    <a:cs typeface="+mn-cs"/>
                                  </a:rPr>
                                  <m:t>𝑅</m:t>
                                </m:r>
                              </m:e>
                              <m:sub>
                                <m:r>
                                  <a:rPr lang="en-US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/>
                                    <a:ea typeface="+mn-ea"/>
                                    <a:cs typeface="+mn-cs"/>
                                  </a:rPr>
                                  <m:t>𝑠</m:t>
                                </m:r>
                              </m:sub>
                            </m:sSub>
                          </m:e>
                          <m:sup>
                            <m:r>
                              <a:rPr lang="en-US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/>
                                <a:ea typeface="+mn-ea"/>
                                <a:cs typeface="+mn-cs"/>
                              </a:rPr>
                              <m:t>2</m:t>
                            </m:r>
                          </m:sup>
                        </m:sSup>
                      </m:num>
                      <m:den>
                        <m:sSub>
                          <m:sSubPr>
                            <m:ctrlPr>
                              <a:rPr lang="en-US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bPr>
                          <m:e>
                            <m:r>
                              <a:rPr lang="en-US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/>
                                <a:ea typeface="+mn-ea"/>
                                <a:cs typeface="+mn-cs"/>
                              </a:rPr>
                              <m:t>𝑅</m:t>
                            </m:r>
                          </m:e>
                          <m:sub>
                            <m:r>
                              <a:rPr lang="en-US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/>
                                <a:ea typeface="+mn-ea"/>
                                <a:cs typeface="+mn-cs"/>
                              </a:rPr>
                              <m:t>𝑠</m:t>
                            </m:r>
                          </m:sub>
                        </m:sSub>
                      </m:den>
                    </m:f>
                  </m:oMath>
                </m:oMathPara>
              </a14:m>
              <a:endParaRPr lang="en-US" sz="1100"/>
            </a:p>
          </xdr:txBody>
        </xdr:sp>
      </mc:Choice>
      <mc:Fallback xmlns="">
        <xdr:sp macro="" textlink="">
          <xdr:nvSpPr>
            <xdr:cNvPr id="5" name="TextBox 4">
              <a:extLst>
                <a:ext uri="{FF2B5EF4-FFF2-40B4-BE49-F238E27FC236}">
                  <a16:creationId xmlns:a16="http://schemas.microsoft.com/office/drawing/2014/main" id="{00000000-0008-0000-0000-000005000000}"/>
                </a:ext>
              </a:extLst>
            </xdr:cNvPr>
            <xdr:cNvSpPr txBox="1"/>
          </xdr:nvSpPr>
          <xdr:spPr>
            <a:xfrm>
              <a:off x="7300903" y="3195638"/>
              <a:ext cx="676275" cy="47128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spAutoFit/>
            </a:bodyPr>
            <a:lstStyle/>
            <a:p>
              <a:pPr/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(〖</a:t>
              </a:r>
              <a:r>
                <a:rPr lang="en-US" sz="1100" b="0" i="0">
                  <a:solidFill>
                    <a:schemeClr val="tx1"/>
                  </a:solidFill>
                  <a:effectLst/>
                  <a:latin typeface="Cambria Math"/>
                  <a:ea typeface="+mn-ea"/>
                  <a:cs typeface="+mn-cs"/>
                </a:rPr>
                <a:t>𝑋</a:t>
              </a: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_</a:t>
              </a:r>
              <a:r>
                <a:rPr lang="en-US" sz="1100" b="0" i="0">
                  <a:solidFill>
                    <a:schemeClr val="tx1"/>
                  </a:solidFill>
                  <a:effectLst/>
                  <a:latin typeface="Cambria Math"/>
                  <a:ea typeface="+mn-ea"/>
                  <a:cs typeface="+mn-cs"/>
                </a:rPr>
                <a:t>𝐿𝑠</a:t>
              </a: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〗^</a:t>
              </a:r>
              <a:r>
                <a:rPr lang="en-US" sz="1100" b="0" i="0">
                  <a:solidFill>
                    <a:schemeClr val="tx1"/>
                  </a:solidFill>
                  <a:effectLst/>
                  <a:latin typeface="Cambria Math"/>
                  <a:ea typeface="+mn-ea"/>
                  <a:cs typeface="+mn-cs"/>
                </a:rPr>
                <a:t>2</a:t>
              </a:r>
              <a:r>
                <a:rPr lang="en-US" sz="11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 "</a:t>
              </a:r>
              <a:r>
                <a:rPr lang="en-US" sz="110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+</a:t>
              </a: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" 〖</a:t>
              </a:r>
              <a:r>
                <a:rPr lang="en-US" sz="1100" b="0" i="0">
                  <a:solidFill>
                    <a:schemeClr val="tx1"/>
                  </a:solidFill>
                  <a:effectLst/>
                  <a:latin typeface="Cambria Math"/>
                  <a:ea typeface="+mn-ea"/>
                  <a:cs typeface="+mn-cs"/>
                </a:rPr>
                <a:t>𝑅</a:t>
              </a: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_</a:t>
              </a:r>
              <a:r>
                <a:rPr lang="en-US" sz="1100" b="0" i="0">
                  <a:solidFill>
                    <a:schemeClr val="tx1"/>
                  </a:solidFill>
                  <a:effectLst/>
                  <a:latin typeface="Cambria Math"/>
                  <a:ea typeface="+mn-ea"/>
                  <a:cs typeface="+mn-cs"/>
                </a:rPr>
                <a:t>𝑠</a:t>
              </a: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〗^</a:t>
              </a:r>
              <a:r>
                <a:rPr lang="en-US" sz="1100" b="0" i="0">
                  <a:solidFill>
                    <a:schemeClr val="tx1"/>
                  </a:solidFill>
                  <a:effectLst/>
                  <a:latin typeface="Cambria Math"/>
                  <a:ea typeface="+mn-ea"/>
                  <a:cs typeface="+mn-cs"/>
                </a:rPr>
                <a:t>2</a:t>
              </a: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)/</a:t>
              </a:r>
              <a:r>
                <a:rPr lang="en-US" sz="1100" b="0" i="0">
                  <a:solidFill>
                    <a:schemeClr val="tx1"/>
                  </a:solidFill>
                  <a:effectLst/>
                  <a:latin typeface="Cambria Math"/>
                  <a:ea typeface="+mn-ea"/>
                  <a:cs typeface="+mn-cs"/>
                </a:rPr>
                <a:t>𝑅</a:t>
              </a: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_</a:t>
              </a:r>
              <a:r>
                <a:rPr lang="en-US" sz="1100" b="0" i="0">
                  <a:solidFill>
                    <a:schemeClr val="tx1"/>
                  </a:solidFill>
                  <a:effectLst/>
                  <a:latin typeface="Cambria Math"/>
                  <a:ea typeface="+mn-ea"/>
                  <a:cs typeface="+mn-cs"/>
                </a:rPr>
                <a:t>𝑠</a:t>
              </a: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</a:t>
              </a:r>
              <a:endParaRPr lang="en-US" sz="1100"/>
            </a:p>
          </xdr:txBody>
        </xdr:sp>
      </mc:Fallback>
    </mc:AlternateContent>
    <xdr:clientData/>
  </xdr:oneCellAnchor>
  <xdr:oneCellAnchor>
    <xdr:from>
      <xdr:col>9</xdr:col>
      <xdr:colOff>104776</xdr:colOff>
      <xdr:row>16</xdr:row>
      <xdr:rowOff>57150</xdr:rowOff>
    </xdr:from>
    <xdr:ext cx="400050" cy="457498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7" name="TextBox 6">
              <a:extLst>
                <a:ext uri="{FF2B5EF4-FFF2-40B4-BE49-F238E27FC236}">
                  <a16:creationId xmlns:a16="http://schemas.microsoft.com/office/drawing/2014/main" id="{00000000-0008-0000-0000-000007000000}"/>
                </a:ext>
              </a:extLst>
            </xdr:cNvPr>
            <xdr:cNvSpPr txBox="1"/>
          </xdr:nvSpPr>
          <xdr:spPr>
            <a:xfrm>
              <a:off x="5800726" y="1266825"/>
              <a:ext cx="400050" cy="457498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f>
                      <m:f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en-US" sz="1100" b="0" i="1">
                            <a:latin typeface="Cambria Math"/>
                          </a:rPr>
                          <m:t>−1</m:t>
                        </m:r>
                      </m:num>
                      <m:den>
                        <m:r>
                          <m:rPr>
                            <m:sty m:val="p"/>
                          </m:rPr>
                          <a:rPr lang="en-US" sz="1100" b="0" i="1">
                            <a:latin typeface="Cambria Math"/>
                          </a:rPr>
                          <m:t>ω</m:t>
                        </m:r>
                        <m:sSub>
                          <m:sSubPr>
                            <m:ctrlPr>
                              <a:rPr lang="en-US" sz="1100" b="0" i="1"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en-US" sz="1100" b="0" i="1">
                                <a:latin typeface="Cambria Math"/>
                              </a:rPr>
                              <m:t>𝐶</m:t>
                            </m:r>
                          </m:e>
                          <m:sub>
                            <m:r>
                              <a:rPr lang="en-US" sz="1100" b="0" i="1">
                                <a:latin typeface="Cambria Math"/>
                              </a:rPr>
                              <m:t>𝑝</m:t>
                            </m:r>
                          </m:sub>
                        </m:sSub>
                      </m:den>
                    </m:f>
                  </m:oMath>
                </m:oMathPara>
              </a14:m>
              <a:endParaRPr lang="en-US" sz="1100"/>
            </a:p>
          </xdr:txBody>
        </xdr:sp>
      </mc:Choice>
      <mc:Fallback xmlns="">
        <xdr:sp macro="" textlink="">
          <xdr:nvSpPr>
            <xdr:cNvPr id="7" name="TextBox 6"/>
            <xdr:cNvSpPr txBox="1"/>
          </xdr:nvSpPr>
          <xdr:spPr>
            <a:xfrm>
              <a:off x="5800726" y="1266825"/>
              <a:ext cx="400050" cy="457498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spAutoFit/>
            </a:bodyPr>
            <a:lstStyle/>
            <a:p>
              <a:r>
                <a:rPr lang="en-US" sz="1100" i="0">
                  <a:latin typeface="Cambria Math"/>
                </a:rPr>
                <a:t>(</a:t>
              </a:r>
              <a:r>
                <a:rPr lang="en-US" sz="1100" b="0" i="0">
                  <a:latin typeface="Cambria Math"/>
                </a:rPr>
                <a:t>−1)/(ω𝐶_𝑝 )</a:t>
              </a:r>
              <a:endParaRPr lang="en-US" sz="1100"/>
            </a:p>
          </xdr:txBody>
        </xdr:sp>
      </mc:Fallback>
    </mc:AlternateContent>
    <xdr:clientData/>
  </xdr:oneCellAnchor>
  <xdr:oneCellAnchor>
    <xdr:from>
      <xdr:col>9</xdr:col>
      <xdr:colOff>590555</xdr:colOff>
      <xdr:row>15</xdr:row>
      <xdr:rowOff>695325</xdr:rowOff>
    </xdr:from>
    <xdr:ext cx="914400" cy="594009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8" name="TextBox 7">
              <a:extLst>
                <a:ext uri="{FF2B5EF4-FFF2-40B4-BE49-F238E27FC236}">
                  <a16:creationId xmlns:a16="http://schemas.microsoft.com/office/drawing/2014/main" id="{00000000-0008-0000-0000-000008000000}"/>
                </a:ext>
              </a:extLst>
            </xdr:cNvPr>
            <xdr:cNvSpPr txBox="1"/>
          </xdr:nvSpPr>
          <xdr:spPr>
            <a:xfrm>
              <a:off x="8682043" y="3138488"/>
              <a:ext cx="914400" cy="59400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f>
                      <m:f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en-US" sz="1100" b="0" i="1">
                            <a:latin typeface="Cambria Math"/>
                          </a:rPr>
                          <m:t>1</m:t>
                        </m:r>
                      </m:num>
                      <m:den>
                        <m:f>
                          <m:fPr>
                            <m:ctrlPr>
                              <a:rPr lang="en-US" sz="1100" i="1">
                                <a:latin typeface="Cambria Math" panose="02040503050406030204" pitchFamily="18" charset="0"/>
                              </a:rPr>
                            </m:ctrlPr>
                          </m:fPr>
                          <m:num>
                            <m:r>
                              <a:rPr lang="en-US" sz="1100" b="0" i="1">
                                <a:latin typeface="Cambria Math"/>
                              </a:rPr>
                              <m:t>1</m:t>
                            </m:r>
                          </m:num>
                          <m:den>
                            <m:sSub>
                              <m:sSubPr>
                                <m:ctrlPr>
                                  <a:rPr lang="en-US" sz="1100" i="1">
                                    <a:latin typeface="Cambria Math" panose="02040503050406030204" pitchFamily="18" charset="0"/>
                                  </a:rPr>
                                </m:ctrlPr>
                              </m:sSubPr>
                              <m:e>
                                <m:r>
                                  <a:rPr lang="en-US" sz="1100" b="0" i="1">
                                    <a:latin typeface="Cambria Math"/>
                                  </a:rPr>
                                  <m:t>𝑋</m:t>
                                </m:r>
                              </m:e>
                              <m:sub>
                                <m:r>
                                  <a:rPr lang="en-US" sz="1100" b="0" i="1">
                                    <a:latin typeface="Cambria Math"/>
                                  </a:rPr>
                                  <m:t>𝐿𝑝</m:t>
                                </m:r>
                              </m:sub>
                            </m:sSub>
                          </m:den>
                        </m:f>
                        <m:r>
                          <a:rPr lang="en-US" sz="1100" b="0" i="1">
                            <a:latin typeface="Cambria Math"/>
                          </a:rPr>
                          <m:t>−</m:t>
                        </m:r>
                        <m:f>
                          <m:fPr>
                            <m:ctrlPr>
                              <a:rPr lang="en-US" sz="1100" b="0" i="1">
                                <a:latin typeface="Cambria Math" panose="02040503050406030204" pitchFamily="18" charset="0"/>
                              </a:rPr>
                            </m:ctrlPr>
                          </m:fPr>
                          <m:num>
                            <m:r>
                              <a:rPr lang="en-US" sz="1100" b="0" i="1">
                                <a:latin typeface="Cambria Math"/>
                              </a:rPr>
                              <m:t>1</m:t>
                            </m:r>
                          </m:num>
                          <m:den>
                            <m:sSub>
                              <m:sSubPr>
                                <m:ctrlPr>
                                  <a:rPr lang="en-US" sz="1100" b="0" i="1">
                                    <a:latin typeface="Cambria Math" panose="02040503050406030204" pitchFamily="18" charset="0"/>
                                  </a:rPr>
                                </m:ctrlPr>
                              </m:sSubPr>
                              <m:e>
                                <m:r>
                                  <a:rPr lang="en-US" sz="1100" b="0" i="1">
                                    <a:latin typeface="Cambria Math"/>
                                  </a:rPr>
                                  <m:t>𝑋</m:t>
                                </m:r>
                              </m:e>
                              <m:sub>
                                <m:r>
                                  <a:rPr lang="en-US" sz="1100" b="0" i="1">
                                    <a:latin typeface="Cambria Math"/>
                                  </a:rPr>
                                  <m:t>𝐶𝑝</m:t>
                                </m:r>
                              </m:sub>
                            </m:sSub>
                          </m:den>
                        </m:f>
                      </m:den>
                    </m:f>
                  </m:oMath>
                </m:oMathPara>
              </a14:m>
              <a:endParaRPr lang="en-US" sz="1100"/>
            </a:p>
          </xdr:txBody>
        </xdr:sp>
      </mc:Choice>
      <mc:Fallback xmlns="">
        <xdr:sp macro="" textlink="">
          <xdr:nvSpPr>
            <xdr:cNvPr id="8" name="TextBox 7">
              <a:extLst>
                <a:ext uri="{FF2B5EF4-FFF2-40B4-BE49-F238E27FC236}">
                  <a16:creationId xmlns:a16="http://schemas.microsoft.com/office/drawing/2014/main" id="{00000000-0008-0000-0000-000008000000}"/>
                </a:ext>
              </a:extLst>
            </xdr:cNvPr>
            <xdr:cNvSpPr txBox="1"/>
          </xdr:nvSpPr>
          <xdr:spPr>
            <a:xfrm>
              <a:off x="8682043" y="3138488"/>
              <a:ext cx="914400" cy="59400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rtlCol="0" anchor="t">
              <a:spAutoFit/>
            </a:bodyPr>
            <a:lstStyle/>
            <a:p>
              <a:pPr/>
              <a:r>
                <a:rPr lang="en-US" sz="1100" b="0" i="0">
                  <a:latin typeface="Cambria Math"/>
                </a:rPr>
                <a:t>1</a:t>
              </a:r>
              <a:r>
                <a:rPr lang="en-US" sz="1100" b="0" i="0">
                  <a:latin typeface="Cambria Math" panose="02040503050406030204" pitchFamily="18" charset="0"/>
                </a:rPr>
                <a:t>/(</a:t>
              </a:r>
              <a:r>
                <a:rPr lang="en-US" sz="1100" b="0" i="0">
                  <a:latin typeface="Cambria Math"/>
                </a:rPr>
                <a:t>1</a:t>
              </a:r>
              <a:r>
                <a:rPr lang="en-US" sz="1100" b="0" i="0">
                  <a:latin typeface="Cambria Math" panose="02040503050406030204" pitchFamily="18" charset="0"/>
                </a:rPr>
                <a:t>/</a:t>
              </a:r>
              <a:r>
                <a:rPr lang="en-US" sz="1100" b="0" i="0">
                  <a:latin typeface="Cambria Math"/>
                </a:rPr>
                <a:t>𝑋</a:t>
              </a:r>
              <a:r>
                <a:rPr lang="en-US" sz="1100" b="0" i="0">
                  <a:latin typeface="Cambria Math" panose="02040503050406030204" pitchFamily="18" charset="0"/>
                </a:rPr>
                <a:t>_</a:t>
              </a:r>
              <a:r>
                <a:rPr lang="en-US" sz="1100" b="0" i="0">
                  <a:latin typeface="Cambria Math"/>
                </a:rPr>
                <a:t>𝐿𝑝</a:t>
              </a:r>
              <a:r>
                <a:rPr lang="en-US" sz="1100" b="0" i="0">
                  <a:latin typeface="Cambria Math" panose="02040503050406030204" pitchFamily="18" charset="0"/>
                </a:rPr>
                <a:t> </a:t>
              </a:r>
              <a:r>
                <a:rPr lang="en-US" sz="1100" b="0" i="0">
                  <a:latin typeface="Cambria Math"/>
                </a:rPr>
                <a:t>−1</a:t>
              </a:r>
              <a:r>
                <a:rPr lang="en-US" sz="1100" b="0" i="0">
                  <a:latin typeface="Cambria Math" panose="02040503050406030204" pitchFamily="18" charset="0"/>
                </a:rPr>
                <a:t>/</a:t>
              </a:r>
              <a:r>
                <a:rPr lang="en-US" sz="1100" b="0" i="0">
                  <a:latin typeface="Cambria Math"/>
                </a:rPr>
                <a:t>𝑋</a:t>
              </a:r>
              <a:r>
                <a:rPr lang="en-US" sz="1100" b="0" i="0">
                  <a:latin typeface="Cambria Math" panose="02040503050406030204" pitchFamily="18" charset="0"/>
                </a:rPr>
                <a:t>_</a:t>
              </a:r>
              <a:r>
                <a:rPr lang="en-US" sz="1100" b="0" i="0">
                  <a:latin typeface="Cambria Math"/>
                </a:rPr>
                <a:t>𝐶𝑝</a:t>
              </a:r>
              <a:r>
                <a:rPr lang="en-US" sz="1100" b="0" i="0">
                  <a:latin typeface="Cambria Math" panose="02040503050406030204" pitchFamily="18" charset="0"/>
                </a:rPr>
                <a:t> )</a:t>
              </a:r>
              <a:endParaRPr lang="en-US" sz="1100"/>
            </a:p>
          </xdr:txBody>
        </xdr:sp>
      </mc:Fallback>
    </mc:AlternateContent>
    <xdr:clientData/>
  </xdr:oneCellAnchor>
  <xdr:oneCellAnchor>
    <xdr:from>
      <xdr:col>9</xdr:col>
      <xdr:colOff>133350</xdr:colOff>
      <xdr:row>18</xdr:row>
      <xdr:rowOff>33337</xdr:rowOff>
    </xdr:from>
    <xdr:ext cx="371475" cy="27494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9" name="TextBox 8">
              <a:extLst>
                <a:ext uri="{FF2B5EF4-FFF2-40B4-BE49-F238E27FC236}">
                  <a16:creationId xmlns:a16="http://schemas.microsoft.com/office/drawing/2014/main" id="{00000000-0008-0000-0000-000009000000}"/>
                </a:ext>
              </a:extLst>
            </xdr:cNvPr>
            <xdr:cNvSpPr txBox="1"/>
          </xdr:nvSpPr>
          <xdr:spPr>
            <a:xfrm>
              <a:off x="7096125" y="3919537"/>
              <a:ext cx="371475" cy="27494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US" sz="1100" b="0" i="1">
                            <a:latin typeface="Cambria Math"/>
                          </a:rPr>
                          <m:t>𝑋</m:t>
                        </m:r>
                      </m:e>
                      <m:sub>
                        <m:r>
                          <a:rPr lang="en-US" sz="1100" b="0" i="1">
                            <a:latin typeface="Cambria Math"/>
                          </a:rPr>
                          <m:t>𝐶𝑝</m:t>
                        </m:r>
                      </m:sub>
                    </m:sSub>
                  </m:oMath>
                </m:oMathPara>
              </a14:m>
              <a:endParaRPr lang="en-US" sz="1100"/>
            </a:p>
          </xdr:txBody>
        </xdr:sp>
      </mc:Choice>
      <mc:Fallback xmlns="">
        <xdr:sp macro="" textlink="">
          <xdr:nvSpPr>
            <xdr:cNvPr id="9" name="TextBox 8">
              <a:extLst>
                <a:ext uri="{FF2B5EF4-FFF2-40B4-BE49-F238E27FC236}">
                  <a16:creationId xmlns:a16="http://schemas.microsoft.com/office/drawing/2014/main" id="{00000000-0008-0000-0000-000009000000}"/>
                </a:ext>
              </a:extLst>
            </xdr:cNvPr>
            <xdr:cNvSpPr txBox="1"/>
          </xdr:nvSpPr>
          <xdr:spPr>
            <a:xfrm>
              <a:off x="7096125" y="3919537"/>
              <a:ext cx="371475" cy="27494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spAutoFit/>
            </a:bodyPr>
            <a:lstStyle/>
            <a:p>
              <a:pPr/>
              <a:r>
                <a:rPr lang="en-US" sz="1100" b="0" i="0">
                  <a:latin typeface="Cambria Math"/>
                </a:rPr>
                <a:t>𝑋</a:t>
              </a:r>
              <a:r>
                <a:rPr lang="en-US" sz="1100" b="0" i="0">
                  <a:latin typeface="Cambria Math" panose="02040503050406030204" pitchFamily="18" charset="0"/>
                </a:rPr>
                <a:t>_</a:t>
              </a:r>
              <a:r>
                <a:rPr lang="en-US" sz="1100" b="0" i="0">
                  <a:latin typeface="Cambria Math"/>
                </a:rPr>
                <a:t>𝐶𝑝</a:t>
              </a:r>
              <a:endParaRPr lang="en-US" sz="1100"/>
            </a:p>
          </xdr:txBody>
        </xdr:sp>
      </mc:Fallback>
    </mc:AlternateContent>
    <xdr:clientData/>
  </xdr:oneCellAnchor>
  <xdr:oneCellAnchor>
    <xdr:from>
      <xdr:col>10</xdr:col>
      <xdr:colOff>171450</xdr:colOff>
      <xdr:row>18</xdr:row>
      <xdr:rowOff>19050</xdr:rowOff>
    </xdr:from>
    <xdr:ext cx="371475" cy="27494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0" name="TextBox 9">
              <a:extLst>
                <a:ext uri="{FF2B5EF4-FFF2-40B4-BE49-F238E27FC236}">
                  <a16:creationId xmlns:a16="http://schemas.microsoft.com/office/drawing/2014/main" id="{00000000-0008-0000-0000-00000A000000}"/>
                </a:ext>
              </a:extLst>
            </xdr:cNvPr>
            <xdr:cNvSpPr txBox="1"/>
          </xdr:nvSpPr>
          <xdr:spPr>
            <a:xfrm>
              <a:off x="7772400" y="3905250"/>
              <a:ext cx="371475" cy="27494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US" sz="1100" b="0" i="1">
                            <a:latin typeface="Cambria Math"/>
                          </a:rPr>
                          <m:t>𝑋</m:t>
                        </m:r>
                      </m:e>
                      <m:sub>
                        <m:r>
                          <a:rPr lang="en-US" sz="1100" b="0" i="1">
                            <a:latin typeface="Cambria Math"/>
                          </a:rPr>
                          <m:t>𝐿𝑝𝑐</m:t>
                        </m:r>
                      </m:sub>
                    </m:sSub>
                  </m:oMath>
                </m:oMathPara>
              </a14:m>
              <a:endParaRPr lang="en-US" sz="1100"/>
            </a:p>
          </xdr:txBody>
        </xdr:sp>
      </mc:Choice>
      <mc:Fallback xmlns="">
        <xdr:sp macro="" textlink="">
          <xdr:nvSpPr>
            <xdr:cNvPr id="10" name="TextBox 9">
              <a:extLst>
                <a:ext uri="{FF2B5EF4-FFF2-40B4-BE49-F238E27FC236}">
                  <a16:creationId xmlns:a16="http://schemas.microsoft.com/office/drawing/2014/main" id="{00000000-0008-0000-0000-00000A000000}"/>
                </a:ext>
              </a:extLst>
            </xdr:cNvPr>
            <xdr:cNvSpPr txBox="1"/>
          </xdr:nvSpPr>
          <xdr:spPr>
            <a:xfrm>
              <a:off x="7772400" y="3905250"/>
              <a:ext cx="371475" cy="27494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spAutoFit/>
            </a:bodyPr>
            <a:lstStyle/>
            <a:p>
              <a:pPr/>
              <a:r>
                <a:rPr lang="en-US" sz="1100" b="0" i="0">
                  <a:latin typeface="Cambria Math"/>
                </a:rPr>
                <a:t>𝑋</a:t>
              </a:r>
              <a:r>
                <a:rPr lang="en-US" sz="1100" b="0" i="0">
                  <a:latin typeface="Cambria Math" panose="02040503050406030204" pitchFamily="18" charset="0"/>
                </a:rPr>
                <a:t>_</a:t>
              </a:r>
              <a:r>
                <a:rPr lang="en-US" sz="1100" b="0" i="0">
                  <a:latin typeface="Cambria Math"/>
                </a:rPr>
                <a:t>𝐿𝑝𝑐</a:t>
              </a:r>
              <a:endParaRPr lang="en-US" sz="1100"/>
            </a:p>
          </xdr:txBody>
        </xdr:sp>
      </mc:Fallback>
    </mc:AlternateContent>
    <xdr:clientData/>
  </xdr:oneCellAnchor>
  <xdr:oneCellAnchor>
    <xdr:from>
      <xdr:col>8</xdr:col>
      <xdr:colOff>200025</xdr:colOff>
      <xdr:row>18</xdr:row>
      <xdr:rowOff>19050</xdr:rowOff>
    </xdr:from>
    <xdr:ext cx="371475" cy="27494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1" name="TextBox 10">
              <a:extLst>
                <a:ext uri="{FF2B5EF4-FFF2-40B4-BE49-F238E27FC236}">
                  <a16:creationId xmlns:a16="http://schemas.microsoft.com/office/drawing/2014/main" id="{00000000-0008-0000-0000-00000B000000}"/>
                </a:ext>
              </a:extLst>
            </xdr:cNvPr>
            <xdr:cNvSpPr txBox="1"/>
          </xdr:nvSpPr>
          <xdr:spPr>
            <a:xfrm>
              <a:off x="6372225" y="3905250"/>
              <a:ext cx="371475" cy="27494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US" sz="1100" b="0" i="1">
                            <a:latin typeface="Cambria Math"/>
                          </a:rPr>
                          <m:t>𝑅</m:t>
                        </m:r>
                      </m:e>
                      <m:sub>
                        <m:r>
                          <a:rPr lang="en-US" sz="1100" b="0" i="1">
                            <a:latin typeface="Cambria Math"/>
                          </a:rPr>
                          <m:t>𝑝</m:t>
                        </m:r>
                      </m:sub>
                    </m:sSub>
                  </m:oMath>
                </m:oMathPara>
              </a14:m>
              <a:endParaRPr lang="en-US" sz="1100"/>
            </a:p>
          </xdr:txBody>
        </xdr:sp>
      </mc:Choice>
      <mc:Fallback xmlns="">
        <xdr:sp macro="" textlink="">
          <xdr:nvSpPr>
            <xdr:cNvPr id="11" name="TextBox 10">
              <a:extLst>
                <a:ext uri="{FF2B5EF4-FFF2-40B4-BE49-F238E27FC236}">
                  <a16:creationId xmlns:a16="http://schemas.microsoft.com/office/drawing/2014/main" id="{00000000-0008-0000-0000-00000B000000}"/>
                </a:ext>
              </a:extLst>
            </xdr:cNvPr>
            <xdr:cNvSpPr txBox="1"/>
          </xdr:nvSpPr>
          <xdr:spPr>
            <a:xfrm>
              <a:off x="6372225" y="3905250"/>
              <a:ext cx="371475" cy="27494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spAutoFit/>
            </a:bodyPr>
            <a:lstStyle/>
            <a:p>
              <a:pPr/>
              <a:r>
                <a:rPr lang="en-US" sz="1100" b="0" i="0">
                  <a:latin typeface="Cambria Math"/>
                </a:rPr>
                <a:t>𝑅</a:t>
              </a:r>
              <a:r>
                <a:rPr lang="en-US" sz="1100" b="0" i="0">
                  <a:latin typeface="Cambria Math" panose="02040503050406030204" pitchFamily="18" charset="0"/>
                </a:rPr>
                <a:t>_</a:t>
              </a:r>
              <a:r>
                <a:rPr lang="en-US" sz="1100" b="0" i="0">
                  <a:latin typeface="Cambria Math"/>
                </a:rPr>
                <a:t>𝑝</a:t>
              </a:r>
              <a:endParaRPr lang="en-US" sz="1100"/>
            </a:p>
          </xdr:txBody>
        </xdr:sp>
      </mc:Fallback>
    </mc:AlternateContent>
    <xdr:clientData/>
  </xdr:oneCellAnchor>
  <xdr:oneCellAnchor>
    <xdr:from>
      <xdr:col>7</xdr:col>
      <xdr:colOff>400050</xdr:colOff>
      <xdr:row>18</xdr:row>
      <xdr:rowOff>9525</xdr:rowOff>
    </xdr:from>
    <xdr:ext cx="371475" cy="27494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2" name="TextBox 11">
              <a:extLst>
                <a:ext uri="{FF2B5EF4-FFF2-40B4-BE49-F238E27FC236}">
                  <a16:creationId xmlns:a16="http://schemas.microsoft.com/office/drawing/2014/main" id="{00000000-0008-0000-0000-00000C000000}"/>
                </a:ext>
              </a:extLst>
            </xdr:cNvPr>
            <xdr:cNvSpPr txBox="1"/>
          </xdr:nvSpPr>
          <xdr:spPr>
            <a:xfrm>
              <a:off x="5505450" y="3895725"/>
              <a:ext cx="371475" cy="27494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US" sz="1100" b="0" i="1">
                            <a:latin typeface="Cambria Math"/>
                          </a:rPr>
                          <m:t>𝑋</m:t>
                        </m:r>
                      </m:e>
                      <m:sub>
                        <m:r>
                          <a:rPr lang="en-US" sz="1100" b="0" i="1">
                            <a:latin typeface="Cambria Math"/>
                          </a:rPr>
                          <m:t>𝐿𝑝</m:t>
                        </m:r>
                      </m:sub>
                    </m:sSub>
                  </m:oMath>
                </m:oMathPara>
              </a14:m>
              <a:endParaRPr lang="en-US" sz="1100"/>
            </a:p>
          </xdr:txBody>
        </xdr:sp>
      </mc:Choice>
      <mc:Fallback xmlns="">
        <xdr:sp macro="" textlink="">
          <xdr:nvSpPr>
            <xdr:cNvPr id="12" name="TextBox 11">
              <a:extLst>
                <a:ext uri="{FF2B5EF4-FFF2-40B4-BE49-F238E27FC236}">
                  <a16:creationId xmlns:a16="http://schemas.microsoft.com/office/drawing/2014/main" id="{00000000-0008-0000-0000-00000C000000}"/>
                </a:ext>
              </a:extLst>
            </xdr:cNvPr>
            <xdr:cNvSpPr txBox="1"/>
          </xdr:nvSpPr>
          <xdr:spPr>
            <a:xfrm>
              <a:off x="5505450" y="3895725"/>
              <a:ext cx="371475" cy="27494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spAutoFit/>
            </a:bodyPr>
            <a:lstStyle/>
            <a:p>
              <a:pPr/>
              <a:r>
                <a:rPr lang="en-US" sz="1100" b="0" i="0">
                  <a:latin typeface="Cambria Math"/>
                </a:rPr>
                <a:t>𝑋</a:t>
              </a:r>
              <a:r>
                <a:rPr lang="en-US" sz="1100" b="0" i="0">
                  <a:latin typeface="Cambria Math" panose="02040503050406030204" pitchFamily="18" charset="0"/>
                </a:rPr>
                <a:t>_</a:t>
              </a:r>
              <a:r>
                <a:rPr lang="en-US" sz="1100" b="0" i="0">
                  <a:latin typeface="Cambria Math"/>
                </a:rPr>
                <a:t>𝐿𝑝</a:t>
              </a:r>
              <a:endParaRPr lang="en-US" sz="1100"/>
            </a:p>
          </xdr:txBody>
        </xdr:sp>
      </mc:Fallback>
    </mc:AlternateContent>
    <xdr:clientData/>
  </xdr:oneCellAnchor>
  <xdr:oneCellAnchor>
    <xdr:from>
      <xdr:col>6</xdr:col>
      <xdr:colOff>247650</xdr:colOff>
      <xdr:row>18</xdr:row>
      <xdr:rowOff>28575</xdr:rowOff>
    </xdr:from>
    <xdr:ext cx="371475" cy="27494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3" name="TextBox 12">
              <a:extLst>
                <a:ext uri="{FF2B5EF4-FFF2-40B4-BE49-F238E27FC236}">
                  <a16:creationId xmlns:a16="http://schemas.microsoft.com/office/drawing/2014/main" id="{00000000-0008-0000-0000-00000D000000}"/>
                </a:ext>
              </a:extLst>
            </xdr:cNvPr>
            <xdr:cNvSpPr txBox="1"/>
          </xdr:nvSpPr>
          <xdr:spPr>
            <a:xfrm>
              <a:off x="4924425" y="3914775"/>
              <a:ext cx="371475" cy="27494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US" sz="1100" b="0" i="1">
                            <a:latin typeface="Cambria Math"/>
                          </a:rPr>
                          <m:t>𝑋</m:t>
                        </m:r>
                      </m:e>
                      <m:sub>
                        <m:r>
                          <a:rPr lang="en-US" sz="1100" b="0" i="1">
                            <a:latin typeface="Cambria Math"/>
                          </a:rPr>
                          <m:t>𝐿𝑠</m:t>
                        </m:r>
                      </m:sub>
                    </m:sSub>
                  </m:oMath>
                </m:oMathPara>
              </a14:m>
              <a:endParaRPr lang="en-US" sz="1100"/>
            </a:p>
          </xdr:txBody>
        </xdr:sp>
      </mc:Choice>
      <mc:Fallback xmlns="">
        <xdr:sp macro="" textlink="">
          <xdr:nvSpPr>
            <xdr:cNvPr id="13" name="TextBox 12">
              <a:extLst>
                <a:ext uri="{FF2B5EF4-FFF2-40B4-BE49-F238E27FC236}">
                  <a16:creationId xmlns:a16="http://schemas.microsoft.com/office/drawing/2014/main" id="{00000000-0008-0000-0000-00000D000000}"/>
                </a:ext>
              </a:extLst>
            </xdr:cNvPr>
            <xdr:cNvSpPr txBox="1"/>
          </xdr:nvSpPr>
          <xdr:spPr>
            <a:xfrm>
              <a:off x="4924425" y="3914775"/>
              <a:ext cx="371475" cy="27494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spAutoFit/>
            </a:bodyPr>
            <a:lstStyle/>
            <a:p>
              <a:pPr/>
              <a:r>
                <a:rPr lang="en-US" sz="1100" b="0" i="0">
                  <a:latin typeface="Cambria Math"/>
                </a:rPr>
                <a:t>𝑋</a:t>
              </a:r>
              <a:r>
                <a:rPr lang="en-US" sz="1100" b="0" i="0">
                  <a:latin typeface="Cambria Math" panose="02040503050406030204" pitchFamily="18" charset="0"/>
                </a:rPr>
                <a:t>_</a:t>
              </a:r>
              <a:r>
                <a:rPr lang="en-US" sz="1100" b="0" i="0">
                  <a:latin typeface="Cambria Math"/>
                </a:rPr>
                <a:t>𝐿𝑠</a:t>
              </a:r>
              <a:endParaRPr lang="en-US" sz="1100"/>
            </a:p>
          </xdr:txBody>
        </xdr:sp>
      </mc:Fallback>
    </mc:AlternateContent>
    <xdr:clientData/>
  </xdr:oneCellAnchor>
  <xdr:oneCellAnchor>
    <xdr:from>
      <xdr:col>11</xdr:col>
      <xdr:colOff>171450</xdr:colOff>
      <xdr:row>18</xdr:row>
      <xdr:rowOff>38100</xdr:rowOff>
    </xdr:from>
    <xdr:ext cx="428625" cy="26456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4" name="TextBox 13">
              <a:extLst>
                <a:ext uri="{FF2B5EF4-FFF2-40B4-BE49-F238E27FC236}">
                  <a16:creationId xmlns:a16="http://schemas.microsoft.com/office/drawing/2014/main" id="{00000000-0008-0000-0000-00000E000000}"/>
                </a:ext>
              </a:extLst>
            </xdr:cNvPr>
            <xdr:cNvSpPr txBox="1"/>
          </xdr:nvSpPr>
          <xdr:spPr>
            <a:xfrm>
              <a:off x="8477250" y="3924300"/>
              <a:ext cx="428625" cy="26456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US" sz="1100" b="0" i="1">
                            <a:latin typeface="Cambria Math"/>
                          </a:rPr>
                          <m:t>𝑋</m:t>
                        </m:r>
                      </m:e>
                      <m:sub>
                        <m:r>
                          <a:rPr lang="en-US" sz="1100" b="0" i="1">
                            <a:latin typeface="Cambria Math"/>
                          </a:rPr>
                          <m:t>𝐿𝑠𝑐</m:t>
                        </m:r>
                      </m:sub>
                    </m:sSub>
                  </m:oMath>
                </m:oMathPara>
              </a14:m>
              <a:endParaRPr lang="en-US" sz="1100"/>
            </a:p>
          </xdr:txBody>
        </xdr:sp>
      </mc:Choice>
      <mc:Fallback xmlns="">
        <xdr:sp macro="" textlink="">
          <xdr:nvSpPr>
            <xdr:cNvPr id="14" name="TextBox 13">
              <a:extLst>
                <a:ext uri="{FF2B5EF4-FFF2-40B4-BE49-F238E27FC236}">
                  <a16:creationId xmlns:a16="http://schemas.microsoft.com/office/drawing/2014/main" id="{00000000-0008-0000-0000-00000E000000}"/>
                </a:ext>
              </a:extLst>
            </xdr:cNvPr>
            <xdr:cNvSpPr txBox="1"/>
          </xdr:nvSpPr>
          <xdr:spPr>
            <a:xfrm>
              <a:off x="8477250" y="3924300"/>
              <a:ext cx="428625" cy="26456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spAutoFit/>
            </a:bodyPr>
            <a:lstStyle/>
            <a:p>
              <a:pPr/>
              <a:r>
                <a:rPr lang="en-US" sz="1100" b="0" i="0">
                  <a:latin typeface="Cambria Math"/>
                </a:rPr>
                <a:t>𝑋</a:t>
              </a:r>
              <a:r>
                <a:rPr lang="en-US" sz="1100" b="0" i="0">
                  <a:latin typeface="Cambria Math" panose="02040503050406030204" pitchFamily="18" charset="0"/>
                </a:rPr>
                <a:t>_</a:t>
              </a:r>
              <a:r>
                <a:rPr lang="en-US" sz="1100" b="0" i="0">
                  <a:latin typeface="Cambria Math"/>
                </a:rPr>
                <a:t>𝐿𝑠𝑐</a:t>
              </a:r>
              <a:endParaRPr lang="en-US" sz="1100"/>
            </a:p>
          </xdr:txBody>
        </xdr:sp>
      </mc:Fallback>
    </mc:AlternateContent>
    <xdr:clientData/>
  </xdr:oneCellAnchor>
  <xdr:oneCellAnchor>
    <xdr:from>
      <xdr:col>13</xdr:col>
      <xdr:colOff>0</xdr:colOff>
      <xdr:row>18</xdr:row>
      <xdr:rowOff>38100</xdr:rowOff>
    </xdr:from>
    <xdr:ext cx="638175" cy="26456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5" name="TextBox 14">
              <a:extLst>
                <a:ext uri="{FF2B5EF4-FFF2-40B4-BE49-F238E27FC236}">
                  <a16:creationId xmlns:a16="http://schemas.microsoft.com/office/drawing/2014/main" id="{00000000-0008-0000-0000-00000F000000}"/>
                </a:ext>
              </a:extLst>
            </xdr:cNvPr>
            <xdr:cNvSpPr txBox="1"/>
          </xdr:nvSpPr>
          <xdr:spPr>
            <a:xfrm>
              <a:off x="9810750" y="3924300"/>
              <a:ext cx="638175" cy="26456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US" sz="1100" b="0" i="1">
                            <a:latin typeface="Cambria Math"/>
                          </a:rPr>
                          <m:t>𝐿</m:t>
                        </m:r>
                      </m:e>
                      <m:sub>
                        <m:r>
                          <a:rPr lang="en-US" sz="1100" b="0" i="1">
                            <a:latin typeface="Cambria Math"/>
                          </a:rPr>
                          <m:t>𝑠𝑐</m:t>
                        </m:r>
                      </m:sub>
                    </m:sSub>
                  </m:oMath>
                </m:oMathPara>
              </a14:m>
              <a:endParaRPr lang="en-US" sz="1100"/>
            </a:p>
          </xdr:txBody>
        </xdr:sp>
      </mc:Choice>
      <mc:Fallback xmlns="">
        <xdr:sp macro="" textlink="">
          <xdr:nvSpPr>
            <xdr:cNvPr id="15" name="TextBox 14">
              <a:extLst>
                <a:ext uri="{FF2B5EF4-FFF2-40B4-BE49-F238E27FC236}">
                  <a16:creationId xmlns:a16="http://schemas.microsoft.com/office/drawing/2014/main" id="{00000000-0008-0000-0000-00000F000000}"/>
                </a:ext>
              </a:extLst>
            </xdr:cNvPr>
            <xdr:cNvSpPr txBox="1"/>
          </xdr:nvSpPr>
          <xdr:spPr>
            <a:xfrm>
              <a:off x="9810750" y="3924300"/>
              <a:ext cx="638175" cy="26456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spAutoFit/>
            </a:bodyPr>
            <a:lstStyle/>
            <a:p>
              <a:pPr/>
              <a:r>
                <a:rPr lang="en-US" sz="1100" b="0" i="0">
                  <a:latin typeface="Cambria Math"/>
                </a:rPr>
                <a:t>𝐿</a:t>
              </a:r>
              <a:r>
                <a:rPr lang="en-US" sz="1100" b="0" i="0">
                  <a:latin typeface="Cambria Math" panose="02040503050406030204" pitchFamily="18" charset="0"/>
                </a:rPr>
                <a:t>_</a:t>
              </a:r>
              <a:r>
                <a:rPr lang="en-US" sz="1100" b="0" i="0">
                  <a:latin typeface="Cambria Math"/>
                </a:rPr>
                <a:t>𝑠𝑐</a:t>
              </a:r>
              <a:endParaRPr lang="en-US" sz="1100"/>
            </a:p>
          </xdr:txBody>
        </xdr:sp>
      </mc:Fallback>
    </mc:AlternateContent>
    <xdr:clientData/>
  </xdr:oneCellAnchor>
  <xdr:oneCellAnchor>
    <xdr:from>
      <xdr:col>13</xdr:col>
      <xdr:colOff>38100</xdr:colOff>
      <xdr:row>16</xdr:row>
      <xdr:rowOff>57150</xdr:rowOff>
    </xdr:from>
    <xdr:ext cx="676275" cy="423834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9" name="TextBox 18">
              <a:extLst>
                <a:ext uri="{FF2B5EF4-FFF2-40B4-BE49-F238E27FC236}">
                  <a16:creationId xmlns:a16="http://schemas.microsoft.com/office/drawing/2014/main" id="{00000000-0008-0000-0000-000013000000}"/>
                </a:ext>
              </a:extLst>
            </xdr:cNvPr>
            <xdr:cNvSpPr txBox="1"/>
          </xdr:nvSpPr>
          <xdr:spPr>
            <a:xfrm>
              <a:off x="7829550" y="1266825"/>
              <a:ext cx="676275" cy="42383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f>
                      <m:f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sSub>
                          <m:sSubPr>
                            <m:ctrlPr>
                              <a:rPr lang="en-US" sz="110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bPr>
                          <m:e>
                            <m:r>
                              <a:rPr lang="en-US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/>
                                <a:ea typeface="+mn-ea"/>
                                <a:cs typeface="+mn-cs"/>
                              </a:rPr>
                              <m:t>𝑋</m:t>
                            </m:r>
                          </m:e>
                          <m:sub>
                            <m:r>
                              <a:rPr lang="en-US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/>
                                <a:ea typeface="+mn-ea"/>
                                <a:cs typeface="+mn-cs"/>
                              </a:rPr>
                              <m:t>𝐿𝑠𝑐</m:t>
                            </m:r>
                          </m:sub>
                        </m:sSub>
                      </m:num>
                      <m:den>
                        <m:r>
                          <m:rPr>
                            <m:sty m:val="p"/>
                          </m:rPr>
                          <a:rPr lang="el-GR" sz="1100" i="1">
                            <a:latin typeface="Cambria Math"/>
                          </a:rPr>
                          <m:t>ω</m:t>
                        </m:r>
                      </m:den>
                    </m:f>
                  </m:oMath>
                </m:oMathPara>
              </a14:m>
              <a:endParaRPr lang="en-US" sz="1100"/>
            </a:p>
          </xdr:txBody>
        </xdr:sp>
      </mc:Choice>
      <mc:Fallback xmlns="">
        <xdr:sp macro="" textlink="">
          <xdr:nvSpPr>
            <xdr:cNvPr id="19" name="TextBox 18">
              <a:extLst>
                <a:ext uri="{FF2B5EF4-FFF2-40B4-BE49-F238E27FC236}">
                  <a16:creationId xmlns:a16="http://schemas.microsoft.com/office/drawing/2014/main" id="{00000000-0008-0000-0000-000013000000}"/>
                </a:ext>
              </a:extLst>
            </xdr:cNvPr>
            <xdr:cNvSpPr txBox="1"/>
          </xdr:nvSpPr>
          <xdr:spPr>
            <a:xfrm>
              <a:off x="7829550" y="1266825"/>
              <a:ext cx="676275" cy="42383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spAutoFit/>
            </a:bodyPr>
            <a:lstStyle/>
            <a:p>
              <a:pPr/>
              <a:r>
                <a:rPr lang="en-US" sz="1100" b="0" i="0">
                  <a:solidFill>
                    <a:schemeClr val="tx1"/>
                  </a:solidFill>
                  <a:effectLst/>
                  <a:latin typeface="Cambria Math"/>
                  <a:ea typeface="+mn-ea"/>
                  <a:cs typeface="+mn-cs"/>
                </a:rPr>
                <a:t>𝑋</a:t>
              </a: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_</a:t>
              </a:r>
              <a:r>
                <a:rPr lang="en-US" sz="1100" b="0" i="0">
                  <a:solidFill>
                    <a:schemeClr val="tx1"/>
                  </a:solidFill>
                  <a:effectLst/>
                  <a:latin typeface="Cambria Math"/>
                  <a:ea typeface="+mn-ea"/>
                  <a:cs typeface="+mn-cs"/>
                </a:rPr>
                <a:t>𝐿𝑠𝑐</a:t>
              </a: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/</a:t>
              </a:r>
              <a:r>
                <a:rPr lang="el-GR" sz="1100" i="0">
                  <a:latin typeface="Cambria Math"/>
                </a:rPr>
                <a:t>ω</a:t>
              </a:r>
              <a:endParaRPr lang="en-US" sz="1100"/>
            </a:p>
          </xdr:txBody>
        </xdr:sp>
      </mc:Fallback>
    </mc:AlternateContent>
    <xdr:clientData/>
  </xdr:oneCellAnchor>
  <xdr:oneCellAnchor>
    <xdr:from>
      <xdr:col>10</xdr:col>
      <xdr:colOff>695331</xdr:colOff>
      <xdr:row>16</xdr:row>
      <xdr:rowOff>38100</xdr:rowOff>
    </xdr:from>
    <xdr:ext cx="914400" cy="509435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" name="TextBox 5">
              <a:extLst>
                <a:ext uri="{FF2B5EF4-FFF2-40B4-BE49-F238E27FC236}">
                  <a16:creationId xmlns:a16="http://schemas.microsoft.com/office/drawing/2014/main" id="{00000000-0008-0000-0000-000006000000}"/>
                </a:ext>
              </a:extLst>
            </xdr:cNvPr>
            <xdr:cNvSpPr txBox="1"/>
          </xdr:nvSpPr>
          <xdr:spPr>
            <a:xfrm>
              <a:off x="9472619" y="3205163"/>
              <a:ext cx="914400" cy="50943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f>
                      <m:fPr>
                        <m:ctrlPr>
                          <a:rPr lang="en-US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fPr>
                      <m:num>
                        <m:sSup>
                          <m:sSupPr>
                            <m:ctrlPr>
                              <a:rPr lang="en-US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pPr>
                          <m:e>
                            <m:sSub>
                              <m:sSubPr>
                                <m:ctrlPr>
                                  <a:rPr lang="en-US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sSubPr>
                              <m:e>
                                <m:r>
                                  <a:rPr lang="en-US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𝑅</m:t>
                                </m:r>
                              </m:e>
                              <m:sub>
                                <m:r>
                                  <a:rPr lang="en-US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𝑝</m:t>
                                </m:r>
                              </m:sub>
                            </m:sSub>
                          </m:e>
                          <m:sup>
                            <m:r>
                              <a:rPr lang="en-US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2</m:t>
                            </m:r>
                          </m:sup>
                        </m:sSup>
                        <m:sSub>
                          <m:sSubPr>
                            <m:ctrlPr>
                              <a:rPr lang="en-US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bPr>
                          <m:e>
                            <m:r>
                              <a:rPr lang="en-US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𝑋</m:t>
                            </m:r>
                          </m:e>
                          <m:sub>
                            <m:r>
                              <a:rPr lang="en-US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𝐿𝑝𝑐</m:t>
                            </m:r>
                          </m:sub>
                        </m:sSub>
                      </m:num>
                      <m:den>
                        <m:sSup>
                          <m:sSupPr>
                            <m:ctrlPr>
                              <a:rPr lang="en-US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pPr>
                          <m:e>
                            <m:sSub>
                              <m:sSubPr>
                                <m:ctrlPr>
                                  <a:rPr lang="en-US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sSubPr>
                              <m:e>
                                <m:r>
                                  <a:rPr lang="en-US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𝑋</m:t>
                                </m:r>
                              </m:e>
                              <m:sub>
                                <m:r>
                                  <a:rPr lang="en-US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𝐿𝑝𝑐</m:t>
                                </m:r>
                              </m:sub>
                            </m:sSub>
                          </m:e>
                          <m:sup>
                            <m:r>
                              <a:rPr lang="en-US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2</m:t>
                            </m:r>
                          </m:sup>
                        </m:sSup>
                        <m:r>
                          <m:rPr>
                            <m:nor/>
                          </m:rPr>
                          <a:rPr lang="en-US" sz="1100">
                            <a:solidFill>
                              <a:schemeClr val="tx1"/>
                            </a:solidFill>
                            <a:effectLst/>
                            <a:latin typeface="+mn-lt"/>
                            <a:ea typeface="+mn-ea"/>
                            <a:cs typeface="+mn-cs"/>
                          </a:rPr>
                          <m:t>+</m:t>
                        </m:r>
                        <m:sSup>
                          <m:sSupPr>
                            <m:ctrlPr>
                              <a:rPr lang="en-US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pPr>
                          <m:e>
                            <m:sSub>
                              <m:sSubPr>
                                <m:ctrlPr>
                                  <a:rPr lang="en-US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sSubPr>
                              <m:e>
                                <m:r>
                                  <a:rPr lang="en-US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𝑅</m:t>
                                </m:r>
                              </m:e>
                              <m:sub>
                                <m:r>
                                  <a:rPr lang="en-US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/>
                                    <a:ea typeface="+mn-ea"/>
                                    <a:cs typeface="+mn-cs"/>
                                  </a:rPr>
                                  <m:t>𝑝</m:t>
                                </m:r>
                              </m:sub>
                            </m:sSub>
                          </m:e>
                          <m:sup>
                            <m:r>
                              <a:rPr lang="en-US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2</m:t>
                            </m:r>
                          </m:sup>
                        </m:sSup>
                      </m:den>
                    </m:f>
                  </m:oMath>
                </m:oMathPara>
              </a14:m>
              <a:endParaRPr lang="en-US" sz="1100"/>
            </a:p>
          </xdr:txBody>
        </xdr:sp>
      </mc:Choice>
      <mc:Fallback xmlns="">
        <xdr:sp macro="" textlink="">
          <xdr:nvSpPr>
            <xdr:cNvPr id="6" name="TextBox 5">
              <a:extLst>
                <a:ext uri="{FF2B5EF4-FFF2-40B4-BE49-F238E27FC236}">
                  <a16:creationId xmlns:a16="http://schemas.microsoft.com/office/drawing/2014/main" id="{00000000-0008-0000-0000-000006000000}"/>
                </a:ext>
              </a:extLst>
            </xdr:cNvPr>
            <xdr:cNvSpPr txBox="1"/>
          </xdr:nvSpPr>
          <xdr:spPr>
            <a:xfrm>
              <a:off x="9472619" y="3205163"/>
              <a:ext cx="914400" cy="50943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rtlCol="0" anchor="t">
              <a:spAutoFit/>
            </a:bodyPr>
            <a:lstStyle/>
            <a:p>
              <a:pPr/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(〖𝑅_𝑝〗^2 𝑋_𝐿𝑝𝑐)/(〖𝑋_𝐿𝑝𝑐〗^2</a:t>
              </a:r>
              <a:r>
                <a:rPr lang="en-US" sz="11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 "</a:t>
              </a:r>
              <a:r>
                <a:rPr lang="en-US" sz="110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+</a:t>
              </a: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" 〖𝑅_</a:t>
              </a:r>
              <a:r>
                <a:rPr lang="en-US" sz="1100" b="0" i="0">
                  <a:solidFill>
                    <a:schemeClr val="tx1"/>
                  </a:solidFill>
                  <a:effectLst/>
                  <a:latin typeface="Cambria Math"/>
                  <a:ea typeface="+mn-ea"/>
                  <a:cs typeface="+mn-cs"/>
                </a:rPr>
                <a:t>𝑝</a:t>
              </a: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〗^2 )</a:t>
              </a:r>
              <a:endParaRPr lang="en-US" sz="1100"/>
            </a:p>
          </xdr:txBody>
        </xdr:sp>
      </mc:Fallback>
    </mc:AlternateContent>
    <xdr:clientData/>
  </xdr:oneCellAnchor>
  <xdr:oneCellAnchor>
    <xdr:from>
      <xdr:col>1</xdr:col>
      <xdr:colOff>857250</xdr:colOff>
      <xdr:row>18</xdr:row>
      <xdr:rowOff>28575</xdr:rowOff>
    </xdr:from>
    <xdr:ext cx="638175" cy="26456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7" name="TextBox 16">
              <a:extLst>
                <a:ext uri="{FF2B5EF4-FFF2-40B4-BE49-F238E27FC236}">
                  <a16:creationId xmlns:a16="http://schemas.microsoft.com/office/drawing/2014/main" id="{00000000-0008-0000-0000-000011000000}"/>
                </a:ext>
              </a:extLst>
            </xdr:cNvPr>
            <xdr:cNvSpPr txBox="1"/>
          </xdr:nvSpPr>
          <xdr:spPr>
            <a:xfrm>
              <a:off x="1466850" y="3914775"/>
              <a:ext cx="638175" cy="26456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US" sz="1100" b="0" i="1">
                            <a:latin typeface="Cambria Math"/>
                          </a:rPr>
                          <m:t>𝐿</m:t>
                        </m:r>
                      </m:e>
                      <m:sub>
                        <m:r>
                          <a:rPr lang="en-US" sz="1100" b="0" i="1">
                            <a:latin typeface="Cambria Math"/>
                          </a:rPr>
                          <m:t>𝑠</m:t>
                        </m:r>
                      </m:sub>
                    </m:sSub>
                    <m:r>
                      <a:rPr lang="en-US" sz="1100" b="0" i="1">
                        <a:latin typeface="Cambria Math"/>
                      </a:rPr>
                      <m:t> , </m:t>
                    </m:r>
                    <m:r>
                      <m:rPr>
                        <m:nor/>
                      </m:rPr>
                      <a:rPr lang="en-US" sz="1100" b="0" i="0">
                        <a:latin typeface="Cambria Math"/>
                      </a:rPr>
                      <m:t>H</m:t>
                    </m:r>
                  </m:oMath>
                </m:oMathPara>
              </a14:m>
              <a:endParaRPr lang="en-US" sz="1100"/>
            </a:p>
          </xdr:txBody>
        </xdr:sp>
      </mc:Choice>
      <mc:Fallback xmlns="">
        <xdr:sp macro="" textlink="">
          <xdr:nvSpPr>
            <xdr:cNvPr id="17" name="TextBox 16">
              <a:extLst>
                <a:ext uri="{FF2B5EF4-FFF2-40B4-BE49-F238E27FC236}">
                  <a16:creationId xmlns:a16="http://schemas.microsoft.com/office/drawing/2014/main" id="{00000000-0008-0000-0000-000011000000}"/>
                </a:ext>
              </a:extLst>
            </xdr:cNvPr>
            <xdr:cNvSpPr txBox="1"/>
          </xdr:nvSpPr>
          <xdr:spPr>
            <a:xfrm>
              <a:off x="1466850" y="3914775"/>
              <a:ext cx="638175" cy="26456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spAutoFit/>
            </a:bodyPr>
            <a:lstStyle/>
            <a:p>
              <a:pPr/>
              <a:r>
                <a:rPr lang="en-US" sz="1100" b="0" i="0">
                  <a:latin typeface="Cambria Math"/>
                </a:rPr>
                <a:t>𝐿</a:t>
              </a:r>
              <a:r>
                <a:rPr lang="en-US" sz="1100" b="0" i="0">
                  <a:latin typeface="Cambria Math" panose="02040503050406030204" pitchFamily="18" charset="0"/>
                </a:rPr>
                <a:t>_</a:t>
              </a:r>
              <a:r>
                <a:rPr lang="en-US" sz="1100" b="0" i="0">
                  <a:latin typeface="Cambria Math"/>
                </a:rPr>
                <a:t>𝑠  , "H"</a:t>
              </a:r>
              <a:endParaRPr lang="en-US" sz="1100"/>
            </a:p>
          </xdr:txBody>
        </xdr:sp>
      </mc:Fallback>
    </mc:AlternateContent>
    <xdr:clientData/>
  </xdr:oneCellAnchor>
  <xdr:oneCellAnchor>
    <xdr:from>
      <xdr:col>3</xdr:col>
      <xdr:colOff>76200</xdr:colOff>
      <xdr:row>18</xdr:row>
      <xdr:rowOff>19050</xdr:rowOff>
    </xdr:from>
    <xdr:ext cx="609600" cy="26456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8" name="TextBox 17">
              <a:extLst>
                <a:ext uri="{FF2B5EF4-FFF2-40B4-BE49-F238E27FC236}">
                  <a16:creationId xmlns:a16="http://schemas.microsoft.com/office/drawing/2014/main" id="{00000000-0008-0000-0000-000012000000}"/>
                </a:ext>
              </a:extLst>
            </xdr:cNvPr>
            <xdr:cNvSpPr txBox="1"/>
          </xdr:nvSpPr>
          <xdr:spPr>
            <a:xfrm>
              <a:off x="2190750" y="3905250"/>
              <a:ext cx="609600" cy="26456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US" sz="1100" b="0" i="1">
                            <a:latin typeface="Cambria Math"/>
                          </a:rPr>
                          <m:t>𝑅</m:t>
                        </m:r>
                      </m:e>
                      <m:sub>
                        <m:r>
                          <a:rPr lang="en-US" sz="1100" b="0" i="1">
                            <a:latin typeface="Cambria Math"/>
                          </a:rPr>
                          <m:t>𝑠</m:t>
                        </m:r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𝑚</m:t>
                        </m:r>
                      </m:sub>
                    </m:sSub>
                    <m:r>
                      <a:rPr lang="en-US" sz="1100" b="0" i="1">
                        <a:latin typeface="Cambria Math"/>
                      </a:rPr>
                      <m:t> , </m:t>
                    </m:r>
                    <m:r>
                      <m:rPr>
                        <m:nor/>
                      </m:rPr>
                      <a:rPr lang="el-GR" sz="1100" b="0" i="0">
                        <a:latin typeface="Cambria Math"/>
                      </a:rPr>
                      <m:t>Ω</m:t>
                    </m:r>
                  </m:oMath>
                </m:oMathPara>
              </a14:m>
              <a:endParaRPr lang="en-US" sz="1100"/>
            </a:p>
          </xdr:txBody>
        </xdr:sp>
      </mc:Choice>
      <mc:Fallback xmlns="">
        <xdr:sp macro="" textlink="">
          <xdr:nvSpPr>
            <xdr:cNvPr id="18" name="TextBox 17">
              <a:extLst>
                <a:ext uri="{FF2B5EF4-FFF2-40B4-BE49-F238E27FC236}">
                  <a16:creationId xmlns:a16="http://schemas.microsoft.com/office/drawing/2014/main" id="{00000000-0008-0000-0000-000012000000}"/>
                </a:ext>
              </a:extLst>
            </xdr:cNvPr>
            <xdr:cNvSpPr txBox="1"/>
          </xdr:nvSpPr>
          <xdr:spPr>
            <a:xfrm>
              <a:off x="2190750" y="3905250"/>
              <a:ext cx="609600" cy="26456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spAutoFit/>
            </a:bodyPr>
            <a:lstStyle/>
            <a:p>
              <a:pPr/>
              <a:r>
                <a:rPr lang="en-US" sz="1100" b="0" i="0">
                  <a:latin typeface="Cambria Math"/>
                </a:rPr>
                <a:t>𝑅</a:t>
              </a:r>
              <a:r>
                <a:rPr lang="en-US" sz="1100" b="0" i="0">
                  <a:latin typeface="Cambria Math" panose="02040503050406030204" pitchFamily="18" charset="0"/>
                </a:rPr>
                <a:t>_</a:t>
              </a:r>
              <a:r>
                <a:rPr lang="en-US" sz="1100" b="0" i="0">
                  <a:latin typeface="Cambria Math"/>
                </a:rPr>
                <a:t>𝑠</a:t>
              </a:r>
              <a:r>
                <a:rPr lang="en-US" sz="1100" b="0" i="0">
                  <a:latin typeface="Cambria Math" panose="02040503050406030204" pitchFamily="18" charset="0"/>
                </a:rPr>
                <a:t>𝑚</a:t>
              </a:r>
              <a:r>
                <a:rPr lang="en-US" sz="1100" b="0" i="0">
                  <a:latin typeface="Cambria Math"/>
                </a:rPr>
                <a:t>  , </a:t>
              </a:r>
              <a:r>
                <a:rPr lang="el-GR" sz="1100" b="0" i="0">
                  <a:latin typeface="Cambria Math"/>
                </a:rPr>
                <a:t>"Ω</a:t>
              </a:r>
              <a:r>
                <a:rPr lang="en-US" sz="1100" b="0" i="0">
                  <a:latin typeface="Cambria Math"/>
                </a:rPr>
                <a:t>"</a:t>
              </a:r>
              <a:endParaRPr lang="en-US" sz="1100"/>
            </a:p>
          </xdr:txBody>
        </xdr:sp>
      </mc:Fallback>
    </mc:AlternateContent>
    <xdr:clientData/>
  </xdr:oneCellAnchor>
  <xdr:oneCellAnchor>
    <xdr:from>
      <xdr:col>4</xdr:col>
      <xdr:colOff>152400</xdr:colOff>
      <xdr:row>18</xdr:row>
      <xdr:rowOff>28575</xdr:rowOff>
    </xdr:from>
    <xdr:ext cx="466725" cy="26456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0" name="TextBox 19">
              <a:extLst>
                <a:ext uri="{FF2B5EF4-FFF2-40B4-BE49-F238E27FC236}">
                  <a16:creationId xmlns:a16="http://schemas.microsoft.com/office/drawing/2014/main" id="{00000000-0008-0000-0000-000014000000}"/>
                </a:ext>
              </a:extLst>
            </xdr:cNvPr>
            <xdr:cNvSpPr txBox="1"/>
          </xdr:nvSpPr>
          <xdr:spPr>
            <a:xfrm>
              <a:off x="3095625" y="3914775"/>
              <a:ext cx="466725" cy="26456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US" sz="1100" b="0" i="1">
                            <a:latin typeface="Cambria Math"/>
                          </a:rPr>
                          <m:t>𝑅</m:t>
                        </m:r>
                      </m:e>
                      <m:sub>
                        <m:r>
                          <a:rPr lang="en-US" sz="1100" b="0" i="1">
                            <a:latin typeface="Cambria Math"/>
                          </a:rPr>
                          <m:t>𝑠</m:t>
                        </m:r>
                      </m:sub>
                    </m:sSub>
                    <m:r>
                      <a:rPr lang="en-US" sz="1100" b="0" i="1">
                        <a:latin typeface="Cambria Math"/>
                      </a:rPr>
                      <m:t> , </m:t>
                    </m:r>
                    <m:r>
                      <m:rPr>
                        <m:nor/>
                      </m:rPr>
                      <a:rPr lang="el-GR" sz="1100" b="0" i="0">
                        <a:latin typeface="Cambria Math"/>
                      </a:rPr>
                      <m:t>Ω</m:t>
                    </m:r>
                  </m:oMath>
                </m:oMathPara>
              </a14:m>
              <a:endParaRPr lang="en-US" sz="1100"/>
            </a:p>
          </xdr:txBody>
        </xdr:sp>
      </mc:Choice>
      <mc:Fallback xmlns="">
        <xdr:sp macro="" textlink="">
          <xdr:nvSpPr>
            <xdr:cNvPr id="20" name="TextBox 19">
              <a:extLst>
                <a:ext uri="{FF2B5EF4-FFF2-40B4-BE49-F238E27FC236}">
                  <a16:creationId xmlns:a16="http://schemas.microsoft.com/office/drawing/2014/main" id="{00000000-0008-0000-0000-000014000000}"/>
                </a:ext>
              </a:extLst>
            </xdr:cNvPr>
            <xdr:cNvSpPr txBox="1"/>
          </xdr:nvSpPr>
          <xdr:spPr>
            <a:xfrm>
              <a:off x="3095625" y="3914775"/>
              <a:ext cx="466725" cy="26456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spAutoFit/>
            </a:bodyPr>
            <a:lstStyle/>
            <a:p>
              <a:pPr/>
              <a:r>
                <a:rPr lang="en-US" sz="1100" b="0" i="0">
                  <a:latin typeface="Cambria Math"/>
                </a:rPr>
                <a:t>𝑅</a:t>
              </a:r>
              <a:r>
                <a:rPr lang="en-US" sz="1100" b="0" i="0">
                  <a:latin typeface="Cambria Math" panose="02040503050406030204" pitchFamily="18" charset="0"/>
                </a:rPr>
                <a:t>_</a:t>
              </a:r>
              <a:r>
                <a:rPr lang="en-US" sz="1100" b="0" i="0">
                  <a:latin typeface="Cambria Math"/>
                </a:rPr>
                <a:t>𝑠  , </a:t>
              </a:r>
              <a:r>
                <a:rPr lang="el-GR" sz="1100" b="0" i="0">
                  <a:latin typeface="Cambria Math"/>
                </a:rPr>
                <a:t>"Ω</a:t>
              </a:r>
              <a:r>
                <a:rPr lang="en-US" sz="1100" b="0" i="0">
                  <a:latin typeface="Cambria Math"/>
                </a:rPr>
                <a:t>"</a:t>
              </a:r>
              <a:endParaRPr lang="en-US" sz="1100"/>
            </a:p>
          </xdr:txBody>
        </xdr:sp>
      </mc:Fallback>
    </mc:AlternateContent>
    <xdr:clientData/>
  </xdr:oneCellAnchor>
  <xdr:oneCellAnchor>
    <xdr:from>
      <xdr:col>14</xdr:col>
      <xdr:colOff>104775</xdr:colOff>
      <xdr:row>18</xdr:row>
      <xdr:rowOff>28575</xdr:rowOff>
    </xdr:from>
    <xdr:ext cx="638175" cy="26456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1" name="TextBox 20">
              <a:extLst>
                <a:ext uri="{FF2B5EF4-FFF2-40B4-BE49-F238E27FC236}">
                  <a16:creationId xmlns:a16="http://schemas.microsoft.com/office/drawing/2014/main" id="{00000000-0008-0000-0000-000015000000}"/>
                </a:ext>
              </a:extLst>
            </xdr:cNvPr>
            <xdr:cNvSpPr txBox="1"/>
          </xdr:nvSpPr>
          <xdr:spPr>
            <a:xfrm>
              <a:off x="10677525" y="3914775"/>
              <a:ext cx="638175" cy="26456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US" sz="1100" b="0" i="1">
                            <a:latin typeface="Cambria Math"/>
                          </a:rPr>
                          <m:t>𝐿</m:t>
                        </m:r>
                      </m:e>
                      <m:sub>
                        <m:r>
                          <a:rPr lang="en-US" sz="1100" b="0" i="1">
                            <a:latin typeface="Cambria Math"/>
                          </a:rPr>
                          <m:t>𝑠</m:t>
                        </m:r>
                      </m:sub>
                    </m:sSub>
                  </m:oMath>
                </m:oMathPara>
              </a14:m>
              <a:endParaRPr lang="en-US" sz="1100"/>
            </a:p>
          </xdr:txBody>
        </xdr:sp>
      </mc:Choice>
      <mc:Fallback xmlns="">
        <xdr:sp macro="" textlink="">
          <xdr:nvSpPr>
            <xdr:cNvPr id="21" name="TextBox 20">
              <a:extLst>
                <a:ext uri="{FF2B5EF4-FFF2-40B4-BE49-F238E27FC236}">
                  <a16:creationId xmlns:a16="http://schemas.microsoft.com/office/drawing/2014/main" id="{00000000-0008-0000-0000-000015000000}"/>
                </a:ext>
              </a:extLst>
            </xdr:cNvPr>
            <xdr:cNvSpPr txBox="1"/>
          </xdr:nvSpPr>
          <xdr:spPr>
            <a:xfrm>
              <a:off x="10677525" y="3914775"/>
              <a:ext cx="638175" cy="26456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spAutoFit/>
            </a:bodyPr>
            <a:lstStyle/>
            <a:p>
              <a:pPr/>
              <a:r>
                <a:rPr lang="en-US" sz="1100" b="0" i="0">
                  <a:latin typeface="Cambria Math"/>
                </a:rPr>
                <a:t>𝐿</a:t>
              </a:r>
              <a:r>
                <a:rPr lang="en-US" sz="1100" b="0" i="0">
                  <a:latin typeface="Cambria Math" panose="02040503050406030204" pitchFamily="18" charset="0"/>
                </a:rPr>
                <a:t>_</a:t>
              </a:r>
              <a:r>
                <a:rPr lang="en-US" sz="1100" b="0" i="0">
                  <a:latin typeface="Cambria Math"/>
                </a:rPr>
                <a:t>𝑠</a:t>
              </a:r>
              <a:endParaRPr lang="en-US" sz="1100"/>
            </a:p>
          </xdr:txBody>
        </xdr:sp>
      </mc:Fallback>
    </mc:AlternateContent>
    <xdr:clientData/>
  </xdr:oneCellAnchor>
  <xdr:oneCellAnchor>
    <xdr:from>
      <xdr:col>14</xdr:col>
      <xdr:colOff>114300</xdr:colOff>
      <xdr:row>16</xdr:row>
      <xdr:rowOff>142875</xdr:rowOff>
    </xdr:from>
    <xdr:ext cx="638175" cy="26770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2" name="TextBox 21">
              <a:extLst>
                <a:ext uri="{FF2B5EF4-FFF2-40B4-BE49-F238E27FC236}">
                  <a16:creationId xmlns:a16="http://schemas.microsoft.com/office/drawing/2014/main" id="{00000000-0008-0000-0000-000016000000}"/>
                </a:ext>
              </a:extLst>
            </xdr:cNvPr>
            <xdr:cNvSpPr txBox="1"/>
          </xdr:nvSpPr>
          <xdr:spPr>
            <a:xfrm>
              <a:off x="8667750" y="1352550"/>
              <a:ext cx="638175" cy="26770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US" sz="1100" b="0" i="1">
                            <a:latin typeface="Cambria Math"/>
                          </a:rPr>
                          <m:t>𝐿</m:t>
                        </m:r>
                      </m:e>
                      <m:sub>
                        <m:r>
                          <a:rPr lang="en-US" sz="1100" b="0" i="1">
                            <a:latin typeface="Cambria Math"/>
                          </a:rPr>
                          <m:t>𝑠</m:t>
                        </m:r>
                      </m:sub>
                    </m:sSub>
                    <m:r>
                      <a:rPr lang="en-US" sz="1100" b="0" i="1">
                        <a:latin typeface="Cambria Math"/>
                      </a:rPr>
                      <m:t> </m:t>
                    </m:r>
                  </m:oMath>
                </m:oMathPara>
              </a14:m>
              <a:endParaRPr lang="en-US" sz="1100"/>
            </a:p>
          </xdr:txBody>
        </xdr:sp>
      </mc:Choice>
      <mc:Fallback xmlns="">
        <xdr:sp macro="" textlink="">
          <xdr:nvSpPr>
            <xdr:cNvPr id="22" name="TextBox 21">
              <a:extLst>
                <a:ext uri="{FF2B5EF4-FFF2-40B4-BE49-F238E27FC236}">
                  <a16:creationId xmlns:a16="http://schemas.microsoft.com/office/drawing/2014/main" id="{00000000-0008-0000-0000-000016000000}"/>
                </a:ext>
              </a:extLst>
            </xdr:cNvPr>
            <xdr:cNvSpPr txBox="1"/>
          </xdr:nvSpPr>
          <xdr:spPr>
            <a:xfrm>
              <a:off x="8667750" y="1352550"/>
              <a:ext cx="638175" cy="26770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spAutoFit/>
            </a:bodyPr>
            <a:lstStyle/>
            <a:p>
              <a:pPr/>
              <a:r>
                <a:rPr lang="en-US" sz="1100" b="0" i="0">
                  <a:latin typeface="Cambria Math"/>
                </a:rPr>
                <a:t>𝐿</a:t>
              </a:r>
              <a:r>
                <a:rPr lang="en-US" sz="1100" b="0" i="0">
                  <a:latin typeface="Cambria Math" panose="02040503050406030204" pitchFamily="18" charset="0"/>
                </a:rPr>
                <a:t>_</a:t>
              </a:r>
              <a:r>
                <a:rPr lang="en-US" sz="1100" b="0" i="0">
                  <a:latin typeface="Cambria Math"/>
                </a:rPr>
                <a:t>𝑠  </a:t>
              </a:r>
              <a:endParaRPr lang="en-US" sz="1100"/>
            </a:p>
          </xdr:txBody>
        </xdr:sp>
      </mc:Fallback>
    </mc:AlternateContent>
    <xdr:clientData/>
  </xdr:oneCellAnchor>
  <xdr:twoCellAnchor>
    <xdr:from>
      <xdr:col>17</xdr:col>
      <xdr:colOff>0</xdr:colOff>
      <xdr:row>2</xdr:row>
      <xdr:rowOff>133349</xdr:rowOff>
    </xdr:from>
    <xdr:to>
      <xdr:col>27</xdr:col>
      <xdr:colOff>228599</xdr:colOff>
      <xdr:row>16</xdr:row>
      <xdr:rowOff>438149</xdr:rowOff>
    </xdr:to>
    <xdr:graphicFrame macro="">
      <xdr:nvGraphicFramePr>
        <xdr:cNvPr id="23" name="Chart 22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606881</xdr:colOff>
      <xdr:row>18</xdr:row>
      <xdr:rowOff>348344</xdr:rowOff>
    </xdr:from>
    <xdr:to>
      <xdr:col>27</xdr:col>
      <xdr:colOff>457201</xdr:colOff>
      <xdr:row>38</xdr:row>
      <xdr:rowOff>137433</xdr:rowOff>
    </xdr:to>
    <xdr:graphicFrame macro="">
      <xdr:nvGraphicFramePr>
        <xdr:cNvPr id="27" name="Chart 26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oneCellAnchor>
    <xdr:from>
      <xdr:col>12</xdr:col>
      <xdr:colOff>147636</xdr:colOff>
      <xdr:row>18</xdr:row>
      <xdr:rowOff>47626</xdr:rowOff>
    </xdr:from>
    <xdr:ext cx="429609" cy="266700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16" name="TextBox 15">
              <a:extLst>
                <a:ext uri="{FF2B5EF4-FFF2-40B4-BE49-F238E27FC236}">
                  <a16:creationId xmlns:a16="http://schemas.microsoft.com/office/drawing/2014/main" id="{BE3E03F8-C382-4BCD-BEC0-2908C61A9682}"/>
                </a:ext>
              </a:extLst>
            </xdr:cNvPr>
            <xdr:cNvSpPr txBox="1"/>
          </xdr:nvSpPr>
          <xdr:spPr>
            <a:xfrm>
              <a:off x="10487024" y="3952876"/>
              <a:ext cx="429609" cy="26670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𝑅</m:t>
                        </m:r>
                      </m:e>
                      <m:sub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𝑠𝑐</m:t>
                        </m:r>
                      </m:sub>
                    </m:sSub>
                  </m:oMath>
                </m:oMathPara>
              </a14:m>
              <a:endParaRPr lang="en-US" sz="1100"/>
            </a:p>
          </xdr:txBody>
        </xdr:sp>
      </mc:Choice>
      <mc:Fallback>
        <xdr:sp macro="" textlink="">
          <xdr:nvSpPr>
            <xdr:cNvPr id="16" name="TextBox 15">
              <a:extLst>
                <a:ext uri="{FF2B5EF4-FFF2-40B4-BE49-F238E27FC236}">
                  <a16:creationId xmlns:a16="http://schemas.microsoft.com/office/drawing/2014/main" id="{BE3E03F8-C382-4BCD-BEC0-2908C61A9682}"/>
                </a:ext>
              </a:extLst>
            </xdr:cNvPr>
            <xdr:cNvSpPr txBox="1"/>
          </xdr:nvSpPr>
          <xdr:spPr>
            <a:xfrm>
              <a:off x="10487024" y="3952876"/>
              <a:ext cx="429609" cy="26670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:r>
                <a:rPr lang="en-US" sz="1100" b="0" i="0">
                  <a:latin typeface="Cambria Math" panose="02040503050406030204" pitchFamily="18" charset="0"/>
                </a:rPr>
                <a:t>𝑅_𝑠𝑐</a:t>
              </a:r>
              <a:endParaRPr lang="en-US" sz="1100"/>
            </a:p>
          </xdr:txBody>
        </xdr:sp>
      </mc:Fallback>
    </mc:AlternateContent>
    <xdr:clientData/>
  </xdr:oneCellAnchor>
  <xdr:oneCellAnchor>
    <xdr:from>
      <xdr:col>11</xdr:col>
      <xdr:colOff>747719</xdr:colOff>
      <xdr:row>16</xdr:row>
      <xdr:rowOff>28575</xdr:rowOff>
    </xdr:from>
    <xdr:ext cx="914400" cy="51584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5" name="TextBox 24">
              <a:extLst>
                <a:ext uri="{FF2B5EF4-FFF2-40B4-BE49-F238E27FC236}">
                  <a16:creationId xmlns:a16="http://schemas.microsoft.com/office/drawing/2014/main" id="{63FD6532-78A9-4FE6-96CA-C4AE0DDE5E5F}"/>
                </a:ext>
              </a:extLst>
            </xdr:cNvPr>
            <xdr:cNvSpPr txBox="1"/>
          </xdr:nvSpPr>
          <xdr:spPr>
            <a:xfrm>
              <a:off x="10282244" y="3195638"/>
              <a:ext cx="914400" cy="51584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f>
                      <m:fPr>
                        <m:ctrlPr>
                          <a:rPr lang="en-US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fPr>
                      <m:num>
                        <m:sSub>
                          <m:sSubPr>
                            <m:ctrlPr>
                              <a:rPr lang="en-US" sz="110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bPr>
                          <m:e>
                            <m:r>
                              <a:rPr lang="en-US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𝑅</m:t>
                            </m:r>
                          </m:e>
                          <m:sub>
                            <m:r>
                              <a:rPr lang="en-US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𝑝</m:t>
                            </m:r>
                          </m:sub>
                        </m:sSub>
                        <m:sSup>
                          <m:sSupPr>
                            <m:ctrlPr>
                              <a:rPr lang="en-US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pPr>
                          <m:e>
                            <m:sSub>
                              <m:sSubPr>
                                <m:ctrlPr>
                                  <a:rPr lang="en-US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sSubPr>
                              <m:e>
                                <m:r>
                                  <a:rPr lang="en-US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𝑋</m:t>
                                </m:r>
                              </m:e>
                              <m:sub>
                                <m:r>
                                  <a:rPr lang="en-US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𝐿𝑝𝑐</m:t>
                                </m:r>
                              </m:sub>
                            </m:sSub>
                          </m:e>
                          <m:sup>
                            <m:r>
                              <a:rPr lang="en-US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2</m:t>
                            </m:r>
                          </m:sup>
                        </m:sSup>
                      </m:num>
                      <m:den>
                        <m:sSup>
                          <m:sSupPr>
                            <m:ctrlPr>
                              <a:rPr lang="en-US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pPr>
                          <m:e>
                            <m:sSub>
                              <m:sSubPr>
                                <m:ctrlPr>
                                  <a:rPr lang="en-US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sSubPr>
                              <m:e>
                                <m:r>
                                  <a:rPr lang="en-US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𝑋</m:t>
                                </m:r>
                              </m:e>
                              <m:sub>
                                <m:r>
                                  <a:rPr lang="en-US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𝐿𝑝𝑐</m:t>
                                </m:r>
                              </m:sub>
                            </m:sSub>
                          </m:e>
                          <m:sup>
                            <m:r>
                              <a:rPr lang="en-US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2</m:t>
                            </m:r>
                          </m:sup>
                        </m:sSup>
                        <m:r>
                          <m:rPr>
                            <m:nor/>
                          </m:rPr>
                          <a:rPr lang="en-US" sz="1100">
                            <a:solidFill>
                              <a:schemeClr val="tx1"/>
                            </a:solidFill>
                            <a:effectLst/>
                            <a:latin typeface="+mn-lt"/>
                            <a:ea typeface="+mn-ea"/>
                            <a:cs typeface="+mn-cs"/>
                          </a:rPr>
                          <m:t>+</m:t>
                        </m:r>
                        <m:sSup>
                          <m:sSupPr>
                            <m:ctrlPr>
                              <a:rPr lang="en-US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pPr>
                          <m:e>
                            <m:sSub>
                              <m:sSubPr>
                                <m:ctrlPr>
                                  <a:rPr lang="en-US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sSubPr>
                              <m:e>
                                <m:r>
                                  <a:rPr lang="en-US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𝑅</m:t>
                                </m:r>
                              </m:e>
                              <m:sub>
                                <m:r>
                                  <a:rPr lang="en-US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/>
                                    <a:ea typeface="+mn-ea"/>
                                    <a:cs typeface="+mn-cs"/>
                                  </a:rPr>
                                  <m:t>𝑝</m:t>
                                </m:r>
                              </m:sub>
                            </m:sSub>
                          </m:e>
                          <m:sup>
                            <m:r>
                              <a:rPr lang="en-US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2</m:t>
                            </m:r>
                          </m:sup>
                        </m:sSup>
                      </m:den>
                    </m:f>
                  </m:oMath>
                </m:oMathPara>
              </a14:m>
              <a:endParaRPr lang="en-US" sz="1100"/>
            </a:p>
          </xdr:txBody>
        </xdr:sp>
      </mc:Choice>
      <mc:Fallback xmlns="">
        <xdr:sp macro="" textlink="">
          <xdr:nvSpPr>
            <xdr:cNvPr id="25" name="TextBox 24">
              <a:extLst>
                <a:ext uri="{FF2B5EF4-FFF2-40B4-BE49-F238E27FC236}">
                  <a16:creationId xmlns:a16="http://schemas.microsoft.com/office/drawing/2014/main" id="{63FD6532-78A9-4FE6-96CA-C4AE0DDE5E5F}"/>
                </a:ext>
              </a:extLst>
            </xdr:cNvPr>
            <xdr:cNvSpPr txBox="1"/>
          </xdr:nvSpPr>
          <xdr:spPr>
            <a:xfrm>
              <a:off x="10282244" y="3195638"/>
              <a:ext cx="914400" cy="51584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rtlCol="0" anchor="t">
              <a:spAutoFit/>
            </a:bodyPr>
            <a:lstStyle/>
            <a:p>
              <a:pPr/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(𝑅_𝑝 〖𝑋_𝐿𝑝𝑐〗^2)/(〖𝑋_𝐿𝑝𝑐〗^2</a:t>
              </a:r>
              <a:r>
                <a:rPr lang="en-US" sz="11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 "</a:t>
              </a:r>
              <a:r>
                <a:rPr lang="en-US" sz="110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+</a:t>
              </a: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" 〖𝑅_</a:t>
              </a:r>
              <a:r>
                <a:rPr lang="en-US" sz="1100" b="0" i="0">
                  <a:solidFill>
                    <a:schemeClr val="tx1"/>
                  </a:solidFill>
                  <a:effectLst/>
                  <a:latin typeface="Cambria Math"/>
                  <a:ea typeface="+mn-ea"/>
                  <a:cs typeface="+mn-cs"/>
                </a:rPr>
                <a:t>𝑝</a:t>
              </a: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〗^2 )</a:t>
              </a:r>
              <a:endParaRPr lang="en-US" sz="1100"/>
            </a:p>
          </xdr:txBody>
        </xdr:sp>
      </mc:Fallback>
    </mc:AlternateContent>
    <xdr:clientData/>
  </xdr:oneCellAnchor>
  <xdr:oneCellAnchor>
    <xdr:from>
      <xdr:col>15</xdr:col>
      <xdr:colOff>152400</xdr:colOff>
      <xdr:row>16</xdr:row>
      <xdr:rowOff>133350</xdr:rowOff>
    </xdr:from>
    <xdr:ext cx="275460" cy="345479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4" name="TextBox 23">
              <a:extLst>
                <a:ext uri="{FF2B5EF4-FFF2-40B4-BE49-F238E27FC236}">
                  <a16:creationId xmlns:a16="http://schemas.microsoft.com/office/drawing/2014/main" id="{83EC0FB7-CDAD-402E-B597-629F5C10ADA4}"/>
                </a:ext>
              </a:extLst>
            </xdr:cNvPr>
            <xdr:cNvSpPr txBox="1"/>
          </xdr:nvSpPr>
          <xdr:spPr>
            <a:xfrm>
              <a:off x="12125325" y="3286125"/>
              <a:ext cx="275460" cy="34547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f>
                      <m:f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sSub>
                          <m:sSubPr>
                            <m:ctrlPr>
                              <a:rPr lang="en-US" sz="110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bPr>
                          <m:e>
                            <m:r>
                              <a:rPr lang="en-US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𝑋</m:t>
                            </m:r>
                          </m:e>
                          <m:sub>
                            <m:r>
                              <a:rPr lang="en-US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𝐿𝑠𝑐</m:t>
                            </m:r>
                          </m:sub>
                        </m:sSub>
                      </m:num>
                      <m:den>
                        <m:sSub>
                          <m:sSubPr>
                            <m:ctrlPr>
                              <a:rPr lang="en-US" sz="110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bPr>
                          <m:e>
                            <m:r>
                              <a:rPr lang="en-US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𝑅</m:t>
                            </m:r>
                          </m:e>
                          <m:sub>
                            <m:r>
                              <a:rPr lang="en-US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𝑠𝑐</m:t>
                            </m:r>
                          </m:sub>
                        </m:sSub>
                      </m:den>
                    </m:f>
                  </m:oMath>
                </m:oMathPara>
              </a14:m>
              <a:endParaRPr lang="en-US" sz="1100"/>
            </a:p>
          </xdr:txBody>
        </xdr:sp>
      </mc:Choice>
      <mc:Fallback xmlns="">
        <xdr:sp macro="" textlink="">
          <xdr:nvSpPr>
            <xdr:cNvPr id="24" name="TextBox 23">
              <a:extLst>
                <a:ext uri="{FF2B5EF4-FFF2-40B4-BE49-F238E27FC236}">
                  <a16:creationId xmlns:a16="http://schemas.microsoft.com/office/drawing/2014/main" id="{83EC0FB7-CDAD-402E-B597-629F5C10ADA4}"/>
                </a:ext>
              </a:extLst>
            </xdr:cNvPr>
            <xdr:cNvSpPr txBox="1"/>
          </xdr:nvSpPr>
          <xdr:spPr>
            <a:xfrm>
              <a:off x="12125325" y="3286125"/>
              <a:ext cx="275460" cy="34547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en-US" sz="11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𝑋_𝐿𝑠𝑐</a:t>
              </a: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/</a:t>
              </a:r>
              <a:r>
                <a:rPr lang="en-US" sz="11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𝑅_𝑠𝑐</a:t>
              </a: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</a:t>
              </a:r>
              <a:endParaRPr lang="en-US" sz="1100"/>
            </a:p>
          </xdr:txBody>
        </xdr:sp>
      </mc:Fallback>
    </mc:AlternateContent>
    <xdr:clientData/>
  </xdr:oneCellAnchor>
  <xdr:twoCellAnchor>
    <xdr:from>
      <xdr:col>17</xdr:col>
      <xdr:colOff>0</xdr:colOff>
      <xdr:row>43</xdr:row>
      <xdr:rowOff>0</xdr:rowOff>
    </xdr:from>
    <xdr:to>
      <xdr:col>27</xdr:col>
      <xdr:colOff>142875</xdr:colOff>
      <xdr:row>62</xdr:row>
      <xdr:rowOff>141514</xdr:rowOff>
    </xdr:to>
    <xdr:graphicFrame macro="">
      <xdr:nvGraphicFramePr>
        <xdr:cNvPr id="28" name="Chart 27">
          <a:extLst>
            <a:ext uri="{FF2B5EF4-FFF2-40B4-BE49-F238E27FC236}">
              <a16:creationId xmlns:a16="http://schemas.microsoft.com/office/drawing/2014/main" id="{1114562E-7F1F-44A2-9FF4-EC669D9E89C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oneCellAnchor>
    <xdr:from>
      <xdr:col>15</xdr:col>
      <xdr:colOff>204787</xdr:colOff>
      <xdr:row>18</xdr:row>
      <xdr:rowOff>85725</xdr:rowOff>
    </xdr:from>
    <xdr:ext cx="183896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6" name="TextBox 25">
              <a:extLst>
                <a:ext uri="{FF2B5EF4-FFF2-40B4-BE49-F238E27FC236}">
                  <a16:creationId xmlns:a16="http://schemas.microsoft.com/office/drawing/2014/main" id="{5005F974-EE35-4A19-9E52-3DEE5063B2A0}"/>
                </a:ext>
              </a:extLst>
            </xdr:cNvPr>
            <xdr:cNvSpPr txBox="1"/>
          </xdr:nvSpPr>
          <xdr:spPr>
            <a:xfrm>
              <a:off x="12177712" y="3971925"/>
              <a:ext cx="183896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𝑄</m:t>
                        </m:r>
                      </m:e>
                      <m:sub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𝑐</m:t>
                        </m:r>
                      </m:sub>
                    </m:sSub>
                  </m:oMath>
                </m:oMathPara>
              </a14:m>
              <a:endParaRPr lang="en-US" sz="1100"/>
            </a:p>
          </xdr:txBody>
        </xdr:sp>
      </mc:Choice>
      <mc:Fallback xmlns="">
        <xdr:sp macro="" textlink="">
          <xdr:nvSpPr>
            <xdr:cNvPr id="26" name="TextBox 25">
              <a:extLst>
                <a:ext uri="{FF2B5EF4-FFF2-40B4-BE49-F238E27FC236}">
                  <a16:creationId xmlns:a16="http://schemas.microsoft.com/office/drawing/2014/main" id="{5005F974-EE35-4A19-9E52-3DEE5063B2A0}"/>
                </a:ext>
              </a:extLst>
            </xdr:cNvPr>
            <xdr:cNvSpPr txBox="1"/>
          </xdr:nvSpPr>
          <xdr:spPr>
            <a:xfrm>
              <a:off x="12177712" y="3971925"/>
              <a:ext cx="183896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en-US" sz="1100" b="0" i="0">
                  <a:latin typeface="Cambria Math" panose="02040503050406030204" pitchFamily="18" charset="0"/>
                </a:rPr>
                <a:t>𝑄_𝑐</a:t>
              </a:r>
              <a:endParaRPr lang="en-US" sz="1100"/>
            </a:p>
          </xdr:txBody>
        </xdr:sp>
      </mc:Fallback>
    </mc:AlternateContent>
    <xdr:clientData/>
  </xdr:oneCellAnchor>
  <xdr:oneCellAnchor>
    <xdr:from>
      <xdr:col>31</xdr:col>
      <xdr:colOff>61917</xdr:colOff>
      <xdr:row>19</xdr:row>
      <xdr:rowOff>0</xdr:rowOff>
    </xdr:from>
    <xdr:ext cx="638175" cy="26456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9" name="TextBox 28">
              <a:extLst>
                <a:ext uri="{FF2B5EF4-FFF2-40B4-BE49-F238E27FC236}">
                  <a16:creationId xmlns:a16="http://schemas.microsoft.com/office/drawing/2014/main" id="{A2650630-57A0-4DFB-A402-D1B8451585E5}"/>
                </a:ext>
              </a:extLst>
            </xdr:cNvPr>
            <xdr:cNvSpPr txBox="1"/>
          </xdr:nvSpPr>
          <xdr:spPr>
            <a:xfrm>
              <a:off x="23722017" y="4257675"/>
              <a:ext cx="638175" cy="26456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US" sz="1100" b="0" i="1">
                            <a:latin typeface="Cambria Math"/>
                          </a:rPr>
                          <m:t>𝐿</m:t>
                        </m:r>
                      </m:e>
                      <m:sub>
                        <m:r>
                          <a:rPr lang="en-US" sz="1100" b="0" i="1">
                            <a:latin typeface="Cambria Math"/>
                          </a:rPr>
                          <m:t>𝑠𝑐</m:t>
                        </m:r>
                      </m:sub>
                    </m:sSub>
                  </m:oMath>
                </m:oMathPara>
              </a14:m>
              <a:endParaRPr lang="en-US" sz="1100"/>
            </a:p>
          </xdr:txBody>
        </xdr:sp>
      </mc:Choice>
      <mc:Fallback xmlns="">
        <xdr:sp macro="" textlink="">
          <xdr:nvSpPr>
            <xdr:cNvPr id="29" name="TextBox 28">
              <a:extLst>
                <a:ext uri="{FF2B5EF4-FFF2-40B4-BE49-F238E27FC236}">
                  <a16:creationId xmlns:a16="http://schemas.microsoft.com/office/drawing/2014/main" id="{A2650630-57A0-4DFB-A402-D1B8451585E5}"/>
                </a:ext>
              </a:extLst>
            </xdr:cNvPr>
            <xdr:cNvSpPr txBox="1"/>
          </xdr:nvSpPr>
          <xdr:spPr>
            <a:xfrm>
              <a:off x="23722017" y="4257675"/>
              <a:ext cx="638175" cy="26456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spAutoFit/>
            </a:bodyPr>
            <a:lstStyle/>
            <a:p>
              <a:pPr/>
              <a:r>
                <a:rPr lang="en-US" sz="1100" b="0" i="0">
                  <a:latin typeface="Cambria Math"/>
                </a:rPr>
                <a:t>𝐿</a:t>
              </a:r>
              <a:r>
                <a:rPr lang="en-US" sz="1100" b="0" i="0">
                  <a:latin typeface="Cambria Math" panose="02040503050406030204" pitchFamily="18" charset="0"/>
                </a:rPr>
                <a:t>_</a:t>
              </a:r>
              <a:r>
                <a:rPr lang="en-US" sz="1100" b="0" i="0">
                  <a:latin typeface="Cambria Math"/>
                </a:rPr>
                <a:t>𝑠𝑐</a:t>
              </a:r>
              <a:endParaRPr lang="en-US" sz="1100"/>
            </a:p>
          </xdr:txBody>
        </xdr:sp>
      </mc:Fallback>
    </mc:AlternateContent>
    <xdr:clientData/>
  </xdr:oneCellAnchor>
  <xdr:oneCellAnchor>
    <xdr:from>
      <xdr:col>30</xdr:col>
      <xdr:colOff>133343</xdr:colOff>
      <xdr:row>19</xdr:row>
      <xdr:rowOff>42867</xdr:rowOff>
    </xdr:from>
    <xdr:ext cx="443896" cy="247649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0" name="TextBox 29">
              <a:extLst>
                <a:ext uri="{FF2B5EF4-FFF2-40B4-BE49-F238E27FC236}">
                  <a16:creationId xmlns:a16="http://schemas.microsoft.com/office/drawing/2014/main" id="{840055E5-832F-4F25-845D-7992397B18CD}"/>
                </a:ext>
              </a:extLst>
            </xdr:cNvPr>
            <xdr:cNvSpPr txBox="1"/>
          </xdr:nvSpPr>
          <xdr:spPr>
            <a:xfrm>
              <a:off x="23131456" y="4300542"/>
              <a:ext cx="443896" cy="24764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𝑅</m:t>
                        </m:r>
                      </m:e>
                      <m:sub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𝑠𝑐</m:t>
                        </m:r>
                      </m:sub>
                    </m:sSub>
                  </m:oMath>
                </m:oMathPara>
              </a14:m>
              <a:endParaRPr lang="en-US" sz="1100"/>
            </a:p>
          </xdr:txBody>
        </xdr:sp>
      </mc:Choice>
      <mc:Fallback xmlns="">
        <xdr:sp macro="" textlink="">
          <xdr:nvSpPr>
            <xdr:cNvPr id="30" name="TextBox 29">
              <a:extLst>
                <a:ext uri="{FF2B5EF4-FFF2-40B4-BE49-F238E27FC236}">
                  <a16:creationId xmlns:a16="http://schemas.microsoft.com/office/drawing/2014/main" id="{840055E5-832F-4F25-845D-7992397B18CD}"/>
                </a:ext>
              </a:extLst>
            </xdr:cNvPr>
            <xdr:cNvSpPr txBox="1"/>
          </xdr:nvSpPr>
          <xdr:spPr>
            <a:xfrm>
              <a:off x="23131456" y="4300542"/>
              <a:ext cx="443896" cy="24764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:r>
                <a:rPr lang="en-US" sz="1100" b="0" i="0">
                  <a:latin typeface="Cambria Math" panose="02040503050406030204" pitchFamily="18" charset="0"/>
                </a:rPr>
                <a:t>𝑅_𝑠𝑐</a:t>
              </a:r>
              <a:endParaRPr lang="en-US" sz="1100"/>
            </a:p>
          </xdr:txBody>
        </xdr:sp>
      </mc:Fallback>
    </mc:AlternateContent>
    <xdr:clientData/>
  </xdr:oneCellAnchor>
  <xdr:oneCellAnchor>
    <xdr:from>
      <xdr:col>16</xdr:col>
      <xdr:colOff>0</xdr:colOff>
      <xdr:row>117</xdr:row>
      <xdr:rowOff>109534</xdr:rowOff>
    </xdr:from>
    <xdr:ext cx="429609" cy="266700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31" name="TextBox 30">
              <a:extLst>
                <a:ext uri="{FF2B5EF4-FFF2-40B4-BE49-F238E27FC236}">
                  <a16:creationId xmlns:a16="http://schemas.microsoft.com/office/drawing/2014/main" id="{415B0AA6-AAF6-4BA8-A696-EB675C328A11}"/>
                </a:ext>
              </a:extLst>
            </xdr:cNvPr>
            <xdr:cNvSpPr txBox="1"/>
          </xdr:nvSpPr>
          <xdr:spPr>
            <a:xfrm>
              <a:off x="13930313" y="20364447"/>
              <a:ext cx="429609" cy="26670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𝑅</m:t>
                        </m:r>
                      </m:e>
                      <m:sub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𝑠𝑐</m:t>
                        </m:r>
                      </m:sub>
                    </m:sSub>
                  </m:oMath>
                </m:oMathPara>
              </a14:m>
              <a:endParaRPr lang="en-US" sz="1100"/>
            </a:p>
          </xdr:txBody>
        </xdr:sp>
      </mc:Choice>
      <mc:Fallback>
        <xdr:sp macro="" textlink="">
          <xdr:nvSpPr>
            <xdr:cNvPr id="31" name="TextBox 30">
              <a:extLst>
                <a:ext uri="{FF2B5EF4-FFF2-40B4-BE49-F238E27FC236}">
                  <a16:creationId xmlns:a16="http://schemas.microsoft.com/office/drawing/2014/main" id="{415B0AA6-AAF6-4BA8-A696-EB675C328A11}"/>
                </a:ext>
              </a:extLst>
            </xdr:cNvPr>
            <xdr:cNvSpPr txBox="1"/>
          </xdr:nvSpPr>
          <xdr:spPr>
            <a:xfrm>
              <a:off x="13930313" y="20364447"/>
              <a:ext cx="429609" cy="26670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:r>
                <a:rPr lang="en-US" sz="1100" b="0" i="0">
                  <a:latin typeface="Cambria Math" panose="02040503050406030204" pitchFamily="18" charset="0"/>
                </a:rPr>
                <a:t>𝑅_𝑠𝑐</a:t>
              </a:r>
              <a:endParaRPr lang="en-US" sz="1100"/>
            </a:p>
          </xdr:txBody>
        </xdr:sp>
      </mc:Fallback>
    </mc:AlternateContent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www.eetimes.com/convert-parallel-impedances-to-series-impedances/" TargetMode="External"/><Relationship Id="rId1" Type="http://schemas.openxmlformats.org/officeDocument/2006/relationships/hyperlink" Target="http://www.verimod.com/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F420"/>
  <sheetViews>
    <sheetView tabSelected="1" zoomScaleNormal="100" workbookViewId="0">
      <pane ySplit="19" topLeftCell="A106" activePane="bottomLeft" state="frozen"/>
      <selection pane="bottomLeft" activeCell="Q120" sqref="Q120"/>
    </sheetView>
  </sheetViews>
  <sheetFormatPr defaultRowHeight="12.75" x14ac:dyDescent="0.35"/>
  <cols>
    <col min="2" max="2" width="13.3984375" customWidth="1"/>
    <col min="4" max="4" width="12.3984375" customWidth="1"/>
    <col min="5" max="5" width="12.1328125" customWidth="1"/>
    <col min="6" max="6" width="13.86328125" customWidth="1"/>
    <col min="7" max="7" width="14.265625" customWidth="1"/>
    <col min="8" max="8" width="16" customWidth="1"/>
    <col min="9" max="9" width="13.06640625" customWidth="1"/>
    <col min="10" max="10" width="9.59765625" bestFit="1" customWidth="1"/>
    <col min="11" max="11" width="10.59765625" customWidth="1"/>
    <col min="12" max="13" width="11.265625" customWidth="1"/>
    <col min="14" max="14" width="13.59765625" customWidth="1"/>
    <col min="15" max="15" width="13.1328125" customWidth="1"/>
    <col min="16" max="16" width="12.265625" customWidth="1"/>
    <col min="31" max="31" width="9.265625" bestFit="1" customWidth="1"/>
    <col min="32" max="32" width="12.265625" bestFit="1" customWidth="1"/>
  </cols>
  <sheetData>
    <row r="1" spans="1:16" ht="13.15" x14ac:dyDescent="0.4">
      <c r="A1" s="18" t="s">
        <v>22</v>
      </c>
    </row>
    <row r="2" spans="1:16" x14ac:dyDescent="0.35">
      <c r="A2" s="3" t="s">
        <v>17</v>
      </c>
    </row>
    <row r="3" spans="1:16" x14ac:dyDescent="0.35">
      <c r="A3" s="19">
        <v>43952</v>
      </c>
    </row>
    <row r="4" spans="1:16" x14ac:dyDescent="0.35">
      <c r="A4" s="17" t="s">
        <v>18</v>
      </c>
    </row>
    <row r="5" spans="1:16" x14ac:dyDescent="0.35">
      <c r="A5" s="17"/>
    </row>
    <row r="7" spans="1:16" x14ac:dyDescent="0.35">
      <c r="B7" s="3" t="s">
        <v>11</v>
      </c>
      <c r="I7">
        <v>342</v>
      </c>
    </row>
    <row r="8" spans="1:16" x14ac:dyDescent="0.35">
      <c r="B8" s="3" t="s">
        <v>12</v>
      </c>
      <c r="I8" s="2">
        <f>INDEX(B21:B421,I7-1)-INDEX(C21:C421,I7-1)*(INDEX(B21:B421,I7)-INDEX(B21:B421,I7-1))/(INDEX(C21:C421,I7)-INDEX(C21:C421,I7-1))</f>
        <v>2759204.1105692931</v>
      </c>
    </row>
    <row r="9" spans="1:16" x14ac:dyDescent="0.35">
      <c r="B9" s="3" t="s">
        <v>13</v>
      </c>
      <c r="I9" s="1">
        <v>4.6560146372677299E-5</v>
      </c>
    </row>
    <row r="10" spans="1:16" x14ac:dyDescent="0.35">
      <c r="B10" s="3" t="s">
        <v>19</v>
      </c>
      <c r="F10" s="1"/>
      <c r="I10" s="1">
        <v>8.73858E-11</v>
      </c>
      <c r="J10" s="1">
        <f>1/((2*PI()*I8)^2*I9)</f>
        <v>7.1459219702021503E-11</v>
      </c>
    </row>
    <row r="11" spans="1:16" ht="13.15" x14ac:dyDescent="0.4">
      <c r="B11" s="3" t="s">
        <v>21</v>
      </c>
    </row>
    <row r="12" spans="1:16" ht="13.15" x14ac:dyDescent="0.4">
      <c r="B12" s="3" t="s">
        <v>14</v>
      </c>
    </row>
    <row r="13" spans="1:16" x14ac:dyDescent="0.35">
      <c r="B13" s="3" t="s">
        <v>15</v>
      </c>
      <c r="D13" s="3"/>
      <c r="E13" s="15"/>
      <c r="F13" s="15"/>
      <c r="G13" s="16">
        <f>G11-G12</f>
        <v>0</v>
      </c>
    </row>
    <row r="14" spans="1:16" x14ac:dyDescent="0.35">
      <c r="B14" s="3" t="s">
        <v>23</v>
      </c>
      <c r="F14" s="17" t="s">
        <v>24</v>
      </c>
      <c r="G14" s="1"/>
    </row>
    <row r="16" spans="1:16" ht="57" customHeight="1" x14ac:dyDescent="0.35">
      <c r="F16" s="9" t="s">
        <v>2</v>
      </c>
      <c r="G16" s="9" t="s">
        <v>5</v>
      </c>
      <c r="H16" s="9" t="s">
        <v>16</v>
      </c>
      <c r="I16" s="9" t="s">
        <v>3</v>
      </c>
      <c r="J16" s="9" t="s">
        <v>4</v>
      </c>
      <c r="K16" s="9" t="s">
        <v>6</v>
      </c>
      <c r="L16" s="9" t="s">
        <v>7</v>
      </c>
      <c r="M16" s="9" t="s">
        <v>25</v>
      </c>
      <c r="N16" s="9" t="s">
        <v>8</v>
      </c>
      <c r="O16" s="9" t="s">
        <v>9</v>
      </c>
      <c r="P16" s="23" t="s">
        <v>28</v>
      </c>
    </row>
    <row r="17" spans="1:32" ht="45" customHeight="1" x14ac:dyDescent="0.35">
      <c r="B17" s="28" t="s">
        <v>20</v>
      </c>
      <c r="C17" s="28"/>
      <c r="D17" s="28"/>
      <c r="F17" s="10"/>
      <c r="G17" s="10"/>
      <c r="H17" s="10"/>
      <c r="I17" s="10"/>
      <c r="J17" s="10"/>
      <c r="K17" s="10"/>
      <c r="L17" s="10"/>
      <c r="M17" s="10"/>
      <c r="N17" s="10"/>
      <c r="O17" s="10"/>
      <c r="P17" s="10"/>
    </row>
    <row r="18" spans="1:32" ht="13.15" x14ac:dyDescent="0.4">
      <c r="B18" s="20"/>
      <c r="C18" s="21"/>
      <c r="D18" s="22" t="s">
        <v>27</v>
      </c>
      <c r="E18" s="7" t="s">
        <v>26</v>
      </c>
      <c r="F18" s="11"/>
      <c r="G18" s="11"/>
      <c r="H18" s="11"/>
      <c r="I18" s="11"/>
      <c r="J18" s="11"/>
      <c r="K18" s="11"/>
      <c r="L18" s="11"/>
      <c r="M18" s="11"/>
      <c r="N18" s="11"/>
      <c r="O18" s="11"/>
      <c r="P18" s="11"/>
      <c r="V18" s="18" t="s">
        <v>1</v>
      </c>
    </row>
    <row r="19" spans="1:32" ht="27.75" customHeight="1" x14ac:dyDescent="0.35">
      <c r="A19" s="3" t="s">
        <v>10</v>
      </c>
      <c r="B19" s="5" t="s">
        <v>1</v>
      </c>
      <c r="C19" s="6"/>
      <c r="D19" s="6"/>
      <c r="E19" s="8"/>
      <c r="F19" s="12" t="s">
        <v>0</v>
      </c>
      <c r="G19" s="13"/>
      <c r="H19" s="13"/>
      <c r="I19" s="13"/>
      <c r="J19" s="13"/>
      <c r="K19" s="13"/>
      <c r="L19" s="8"/>
      <c r="M19" s="8"/>
      <c r="N19" s="8"/>
      <c r="O19" s="14"/>
      <c r="P19" s="14"/>
    </row>
    <row r="20" spans="1:32" ht="22.25" customHeight="1" x14ac:dyDescent="0.35">
      <c r="A20">
        <v>1</v>
      </c>
      <c r="B20">
        <v>1000</v>
      </c>
      <c r="C20" s="1">
        <v>4.6560146372677299E-5</v>
      </c>
      <c r="D20" s="1">
        <v>0.23586105316039965</v>
      </c>
      <c r="E20" s="1">
        <f>D20+$G$13</f>
        <v>0.23586105316039965</v>
      </c>
      <c r="F20" s="1">
        <f>2*PI()*B20</f>
        <v>6283.1853071795858</v>
      </c>
      <c r="G20" s="24">
        <f>F20*C20</f>
        <v>0.29254602758893689</v>
      </c>
      <c r="H20" s="24">
        <f>(G20^2+E20^2)/G20</f>
        <v>0.48270563035784025</v>
      </c>
      <c r="I20" s="24">
        <f>(G20^2+E20^2)/E20</f>
        <v>0.59871527224957388</v>
      </c>
      <c r="J20" s="1">
        <f t="shared" ref="J20:J83" si="0">-1/(F20*$I$10)</f>
        <v>-1821290.6798575439</v>
      </c>
      <c r="K20" s="1">
        <f>1/(1/H20-1/J20)</f>
        <v>0.48270550242402582</v>
      </c>
      <c r="L20" s="1">
        <f>I20^2*K20/(K20^2+I20^2)</f>
        <v>0.29254601114304207</v>
      </c>
      <c r="M20" s="1">
        <f>I20*K20^2/(K20^2+I20^2)</f>
        <v>0.23586097738973666</v>
      </c>
      <c r="N20" s="24">
        <f>L20/F20</f>
        <v>4.6560143755231848E-5</v>
      </c>
      <c r="O20" s="24">
        <f>C20</f>
        <v>4.6560146372677299E-5</v>
      </c>
      <c r="P20" s="25">
        <f>L20/M20</f>
        <v>1.2403323957215655</v>
      </c>
      <c r="AD20" s="27" t="s">
        <v>29</v>
      </c>
    </row>
    <row r="21" spans="1:32" x14ac:dyDescent="0.35">
      <c r="A21">
        <v>2</v>
      </c>
      <c r="B21">
        <v>1023.293</v>
      </c>
      <c r="C21" s="1">
        <v>4.6546070406349843E-5</v>
      </c>
      <c r="D21" s="1">
        <v>0.23585330619012673</v>
      </c>
      <c r="E21" s="1">
        <f t="shared" ref="E21:E84" si="1">D21+$G$13</f>
        <v>0.23585330619012673</v>
      </c>
      <c r="F21" s="1">
        <f t="shared" ref="F21:F84" si="2">2*PI()*B21</f>
        <v>6429.5395425397201</v>
      </c>
      <c r="G21" s="24">
        <f t="shared" ref="G21:G84" si="3">F21*C21</f>
        <v>0.29926980022746419</v>
      </c>
      <c r="H21" s="24">
        <f t="shared" ref="H21:H84" si="4">(G21^2+E21^2)/G21</f>
        <v>0.48514482670368647</v>
      </c>
      <c r="I21" s="24">
        <f t="shared" ref="I21:I84" si="5">(G21^2+E21^2)/E21</f>
        <v>0.61559109649266341</v>
      </c>
      <c r="J21" s="1">
        <f t="shared" si="0"/>
        <v>-1779833.0291104736</v>
      </c>
      <c r="K21" s="1">
        <f t="shared" ref="K21:K84" si="6">1/(1/H21-1/J21)</f>
        <v>0.48514469446350733</v>
      </c>
      <c r="L21" s="1">
        <f t="shared" ref="L21:L84" si="7">I21^2*K21/(K21^2+I21^2)</f>
        <v>0.29926978116070696</v>
      </c>
      <c r="M21" s="1">
        <f>I21*K21^2/(K21^2+I21^2)</f>
        <v>0.23585322687509375</v>
      </c>
      <c r="N21" s="24">
        <f t="shared" ref="N21:N84" si="8">L21/F21</f>
        <v>4.6546067440856425E-5</v>
      </c>
      <c r="O21" s="24">
        <f t="shared" ref="O21:O84" si="9">C21</f>
        <v>4.6546070406349843E-5</v>
      </c>
      <c r="P21" s="25">
        <f t="shared" ref="P21:P84" si="10">L21/M21</f>
        <v>1.2688814358227889</v>
      </c>
      <c r="AC21">
        <v>1</v>
      </c>
      <c r="AD21">
        <f>B151</f>
        <v>20417.379000000001</v>
      </c>
      <c r="AE21" s="4">
        <f>M151</f>
        <v>0.24483525281772309</v>
      </c>
      <c r="AF21" s="26">
        <f>N151</f>
        <v>4.650078980046394E-5</v>
      </c>
    </row>
    <row r="22" spans="1:32" x14ac:dyDescent="0.35">
      <c r="A22">
        <v>3</v>
      </c>
      <c r="B22">
        <v>1047.1289999999999</v>
      </c>
      <c r="C22" s="1">
        <v>4.6554515093423998E-5</v>
      </c>
      <c r="D22" s="1">
        <v>0.23585952813579189</v>
      </c>
      <c r="E22" s="1">
        <f t="shared" si="1"/>
        <v>0.23585952813579189</v>
      </c>
      <c r="F22" s="1">
        <f t="shared" si="2"/>
        <v>6579.3055475216524</v>
      </c>
      <c r="G22" s="24">
        <f t="shared" si="3"/>
        <v>0.30629637941634502</v>
      </c>
      <c r="H22" s="24">
        <f t="shared" si="4"/>
        <v>0.48791692980757767</v>
      </c>
      <c r="I22" s="24">
        <f t="shared" si="5"/>
        <v>0.63362794896273367</v>
      </c>
      <c r="J22" s="1">
        <f t="shared" si="0"/>
        <v>-1739318.3455501127</v>
      </c>
      <c r="K22" s="1">
        <f t="shared" si="6"/>
        <v>0.48791679293621992</v>
      </c>
      <c r="L22" s="1">
        <f t="shared" si="7"/>
        <v>0.30629635746075079</v>
      </c>
      <c r="M22" s="1">
        <f t="shared" ref="M22:M85" si="11">I22*K22^2/(K22^2+I22^2)</f>
        <v>0.23585944506542772</v>
      </c>
      <c r="N22" s="24">
        <f t="shared" si="8"/>
        <v>4.6554511756355359E-5</v>
      </c>
      <c r="O22" s="24">
        <f t="shared" si="9"/>
        <v>4.6554515093423998E-5</v>
      </c>
      <c r="P22" s="25">
        <f t="shared" si="10"/>
        <v>1.2986393543654093</v>
      </c>
      <c r="AC22">
        <v>2</v>
      </c>
      <c r="AD22">
        <f>B204</f>
        <v>69183.096999999994</v>
      </c>
      <c r="AE22" s="4">
        <f>M204</f>
        <v>0.29454535318669017</v>
      </c>
      <c r="AF22" s="26">
        <f>N204</f>
        <v>4.6499828880443858E-5</v>
      </c>
    </row>
    <row r="23" spans="1:32" x14ac:dyDescent="0.35">
      <c r="A23">
        <v>4</v>
      </c>
      <c r="B23">
        <v>1071.519</v>
      </c>
      <c r="C23" s="1">
        <v>4.6553223833918915E-5</v>
      </c>
      <c r="D23" s="1">
        <v>0.23588639196655203</v>
      </c>
      <c r="E23" s="1">
        <f t="shared" si="1"/>
        <v>0.23588639196655203</v>
      </c>
      <c r="F23" s="1">
        <f t="shared" si="2"/>
        <v>6732.552437163763</v>
      </c>
      <c r="G23" s="24">
        <f t="shared" si="3"/>
        <v>0.31342202058088098</v>
      </c>
      <c r="H23" s="24">
        <f t="shared" si="4"/>
        <v>0.49095386665816981</v>
      </c>
      <c r="I23" s="24">
        <f t="shared" si="5"/>
        <v>0.65232992720419036</v>
      </c>
      <c r="J23" s="1">
        <f t="shared" si="0"/>
        <v>-1699727.8441703261</v>
      </c>
      <c r="K23" s="1">
        <f t="shared" si="6"/>
        <v>0.49095372484980299</v>
      </c>
      <c r="L23" s="1">
        <f t="shared" si="7"/>
        <v>0.31342199552334843</v>
      </c>
      <c r="M23" s="1">
        <f t="shared" si="11"/>
        <v>0.23588630497383342</v>
      </c>
      <c r="N23" s="24">
        <f t="shared" si="8"/>
        <v>4.6553220112071554E-5</v>
      </c>
      <c r="O23" s="24">
        <f t="shared" si="9"/>
        <v>4.6553223833918915E-5</v>
      </c>
      <c r="P23" s="25">
        <f t="shared" si="10"/>
        <v>1.3286994154158969</v>
      </c>
      <c r="AC23">
        <v>3</v>
      </c>
      <c r="AD23">
        <f>B229</f>
        <v>123026.87699999999</v>
      </c>
      <c r="AE23" s="4">
        <f>M229</f>
        <v>0.41032530621195018</v>
      </c>
      <c r="AF23" s="26">
        <f>N229</f>
        <v>4.6459103027654926E-5</v>
      </c>
    </row>
    <row r="24" spans="1:32" x14ac:dyDescent="0.35">
      <c r="A24">
        <v>5</v>
      </c>
      <c r="B24">
        <v>1096.4780000000001</v>
      </c>
      <c r="C24" s="1">
        <v>4.6558643382799332E-5</v>
      </c>
      <c r="D24" s="1">
        <v>0.23589751824523569</v>
      </c>
      <c r="E24" s="1">
        <f t="shared" si="1"/>
        <v>0.23589751824523569</v>
      </c>
      <c r="F24" s="1">
        <f t="shared" si="2"/>
        <v>6889.3744592456587</v>
      </c>
      <c r="G24" s="24">
        <f t="shared" si="3"/>
        <v>0.3207599285785846</v>
      </c>
      <c r="H24" s="24">
        <f t="shared" si="4"/>
        <v>0.49424680819243855</v>
      </c>
      <c r="I24" s="24">
        <f t="shared" si="5"/>
        <v>0.67204848984968846</v>
      </c>
      <c r="J24" s="1">
        <f t="shared" si="0"/>
        <v>-1661037.1387821222</v>
      </c>
      <c r="K24" s="1">
        <f t="shared" si="6"/>
        <v>0.49424666112779497</v>
      </c>
      <c r="L24" s="1">
        <f t="shared" si="7"/>
        <v>0.32075990013894046</v>
      </c>
      <c r="M24" s="1">
        <f t="shared" si="11"/>
        <v>0.23589742713775666</v>
      </c>
      <c r="N24" s="24">
        <f t="shared" si="8"/>
        <v>4.6558639254754861E-5</v>
      </c>
      <c r="O24" s="24">
        <f t="shared" si="9"/>
        <v>4.6558643382799332E-5</v>
      </c>
      <c r="P24" s="25">
        <f t="shared" si="10"/>
        <v>1.3597431054287286</v>
      </c>
      <c r="AC24">
        <v>4</v>
      </c>
      <c r="AD24">
        <f>B244</f>
        <v>173780.08300000001</v>
      </c>
      <c r="AE24" s="4">
        <f>M244</f>
        <v>0.56421168265668831</v>
      </c>
      <c r="AF24" s="26">
        <f>N244</f>
        <v>4.6417531363443615E-5</v>
      </c>
    </row>
    <row r="25" spans="1:32" x14ac:dyDescent="0.35">
      <c r="A25">
        <v>6</v>
      </c>
      <c r="B25">
        <v>1122.018</v>
      </c>
      <c r="C25" s="1">
        <v>4.6536843482879459E-5</v>
      </c>
      <c r="D25" s="1">
        <v>0.2358831663223861</v>
      </c>
      <c r="E25" s="1">
        <f t="shared" si="1"/>
        <v>0.2358831663223861</v>
      </c>
      <c r="F25" s="1">
        <f t="shared" si="2"/>
        <v>7049.8470119910253</v>
      </c>
      <c r="G25" s="24">
        <f t="shared" si="3"/>
        <v>0.32807762697527176</v>
      </c>
      <c r="H25" s="24">
        <f t="shared" si="4"/>
        <v>0.49767428209393449</v>
      </c>
      <c r="I25" s="24">
        <f t="shared" si="5"/>
        <v>0.69218927328136604</v>
      </c>
      <c r="J25" s="1">
        <f t="shared" si="0"/>
        <v>-1623227.6842773857</v>
      </c>
      <c r="K25" s="1">
        <f t="shared" si="6"/>
        <v>0.49767412950929252</v>
      </c>
      <c r="L25" s="1">
        <f t="shared" si="7"/>
        <v>0.32807759494398392</v>
      </c>
      <c r="M25" s="1">
        <f t="shared" si="11"/>
        <v>0.23588307097165889</v>
      </c>
      <c r="N25" s="24">
        <f t="shared" si="8"/>
        <v>4.6536838939335776E-5</v>
      </c>
      <c r="O25" s="24">
        <f t="shared" si="9"/>
        <v>4.6536843482879459E-5</v>
      </c>
      <c r="P25" s="25">
        <f t="shared" si="10"/>
        <v>1.3908484131250016</v>
      </c>
      <c r="AC25">
        <v>5</v>
      </c>
      <c r="AD25">
        <f>B257</f>
        <v>234422.88200000001</v>
      </c>
      <c r="AE25" s="4">
        <f>M257</f>
        <v>0.78167749770492634</v>
      </c>
      <c r="AF25" s="26">
        <f>N257</f>
        <v>4.6357946659249075E-5</v>
      </c>
    </row>
    <row r="26" spans="1:32" x14ac:dyDescent="0.35">
      <c r="A26">
        <v>7</v>
      </c>
      <c r="B26">
        <v>1148.154</v>
      </c>
      <c r="C26" s="1">
        <v>4.6562894631545236E-5</v>
      </c>
      <c r="D26" s="1">
        <v>0.23595642409542208</v>
      </c>
      <c r="E26" s="1">
        <f t="shared" si="1"/>
        <v>0.23595642409542208</v>
      </c>
      <c r="F26" s="1">
        <f t="shared" si="2"/>
        <v>7214.0643431794706</v>
      </c>
      <c r="G26" s="24">
        <f t="shared" si="3"/>
        <v>0.3359077178766533</v>
      </c>
      <c r="H26" s="24">
        <f t="shared" si="4"/>
        <v>0.50165393658170532</v>
      </c>
      <c r="I26" s="24">
        <f t="shared" si="5"/>
        <v>0.71415486841271103</v>
      </c>
      <c r="J26" s="1">
        <f t="shared" si="0"/>
        <v>-1586277.3459462265</v>
      </c>
      <c r="K26" s="1">
        <f t="shared" si="6"/>
        <v>0.50165377793568222</v>
      </c>
      <c r="L26" s="1">
        <f t="shared" si="7"/>
        <v>0.3359076818435015</v>
      </c>
      <c r="M26" s="1">
        <f t="shared" si="11"/>
        <v>0.23595632416388981</v>
      </c>
      <c r="N26" s="24">
        <f t="shared" si="8"/>
        <v>4.6562889636697662E-5</v>
      </c>
      <c r="O26" s="24">
        <f t="shared" si="9"/>
        <v>4.6562894631545236E-5</v>
      </c>
      <c r="P26" s="25">
        <f t="shared" si="10"/>
        <v>1.4236010966596844</v>
      </c>
      <c r="AC26">
        <v>6</v>
      </c>
      <c r="AD26">
        <f>B264</f>
        <v>275422.87</v>
      </c>
      <c r="AE26" s="4">
        <f>M264</f>
        <v>0.94129209244200862</v>
      </c>
      <c r="AF26" s="26">
        <f>N264</f>
        <v>4.6316182447134781E-5</v>
      </c>
    </row>
    <row r="27" spans="1:32" x14ac:dyDescent="0.35">
      <c r="A27">
        <v>8</v>
      </c>
      <c r="B27">
        <v>1174.8979999999999</v>
      </c>
      <c r="C27" s="1">
        <v>4.6543057194257304E-5</v>
      </c>
      <c r="D27" s="1">
        <v>0.23593505061704437</v>
      </c>
      <c r="E27" s="1">
        <f t="shared" si="1"/>
        <v>0.23593505061704437</v>
      </c>
      <c r="F27" s="1">
        <f t="shared" si="2"/>
        <v>7382.1018510346812</v>
      </c>
      <c r="G27" s="24">
        <f t="shared" si="3"/>
        <v>0.34358558866653988</v>
      </c>
      <c r="H27" s="24">
        <f t="shared" si="4"/>
        <v>0.50559863562146379</v>
      </c>
      <c r="I27" s="24">
        <f t="shared" si="5"/>
        <v>0.7362890947939994</v>
      </c>
      <c r="J27" s="1">
        <f t="shared" si="0"/>
        <v>-1550169.1890338936</v>
      </c>
      <c r="K27" s="1">
        <f t="shared" si="6"/>
        <v>0.50559847071694963</v>
      </c>
      <c r="L27" s="1">
        <f t="shared" si="7"/>
        <v>0.34358554842208144</v>
      </c>
      <c r="M27" s="1">
        <f t="shared" si="11"/>
        <v>0.23593494602993079</v>
      </c>
      <c r="N27" s="24">
        <f t="shared" si="8"/>
        <v>4.6543051742631296E-5</v>
      </c>
      <c r="O27" s="24">
        <f t="shared" si="9"/>
        <v>4.6543057194257304E-5</v>
      </c>
      <c r="P27" s="25">
        <f t="shared" si="10"/>
        <v>1.4562723928929717</v>
      </c>
      <c r="AC27">
        <v>7</v>
      </c>
      <c r="AD27">
        <f>B276</f>
        <v>363078.05499999999</v>
      </c>
      <c r="AE27" s="4">
        <f>M276</f>
        <v>1.3152803020691908</v>
      </c>
      <c r="AF27" s="26">
        <f>N276</f>
        <v>4.6227816822608029E-5</v>
      </c>
    </row>
    <row r="28" spans="1:32" x14ac:dyDescent="0.35">
      <c r="A28">
        <v>9</v>
      </c>
      <c r="B28">
        <v>1202.2639999999999</v>
      </c>
      <c r="C28" s="1">
        <v>4.6570344203767163E-5</v>
      </c>
      <c r="D28" s="1">
        <v>0.23592853920889034</v>
      </c>
      <c r="E28" s="1">
        <f t="shared" si="1"/>
        <v>0.23592853920889034</v>
      </c>
      <c r="F28" s="1">
        <f t="shared" si="2"/>
        <v>7554.0475001509576</v>
      </c>
      <c r="G28" s="24">
        <f t="shared" si="3"/>
        <v>0.35179459221363696</v>
      </c>
      <c r="H28" s="24">
        <f t="shared" si="4"/>
        <v>0.51001838770461039</v>
      </c>
      <c r="I28" s="24">
        <f t="shared" si="5"/>
        <v>0.76049176299583077</v>
      </c>
      <c r="J28" s="1">
        <f t="shared" si="0"/>
        <v>-1514884.1517815921</v>
      </c>
      <c r="K28" s="1">
        <f t="shared" si="6"/>
        <v>0.51001821599598962</v>
      </c>
      <c r="L28" s="1">
        <f t="shared" si="7"/>
        <v>0.35179454726157278</v>
      </c>
      <c r="M28" s="1">
        <f t="shared" si="11"/>
        <v>0.23592842963171953</v>
      </c>
      <c r="N28" s="24">
        <f t="shared" si="8"/>
        <v>4.6570338253041519E-5</v>
      </c>
      <c r="O28" s="24">
        <f t="shared" si="9"/>
        <v>4.6570344203767163E-5</v>
      </c>
      <c r="P28" s="25">
        <f t="shared" si="10"/>
        <v>1.4911070607756698</v>
      </c>
      <c r="AC28">
        <v>8</v>
      </c>
      <c r="AD28">
        <f>B282</f>
        <v>416869.38299999997</v>
      </c>
      <c r="AE28" s="4">
        <f>M282</f>
        <v>1.5578400308535993</v>
      </c>
      <c r="AF28" s="26">
        <f>N282</f>
        <v>4.6173418730052578E-5</v>
      </c>
    </row>
    <row r="29" spans="1:32" x14ac:dyDescent="0.35">
      <c r="A29">
        <v>10</v>
      </c>
      <c r="B29">
        <v>1230.269</v>
      </c>
      <c r="C29" s="1">
        <v>4.6558927131943196E-5</v>
      </c>
      <c r="D29" s="1">
        <v>0.23591914829235869</v>
      </c>
      <c r="E29" s="1">
        <f t="shared" si="1"/>
        <v>0.23591914829235869</v>
      </c>
      <c r="F29" s="1">
        <f t="shared" si="2"/>
        <v>7730.0081046785226</v>
      </c>
      <c r="G29" s="24">
        <f t="shared" si="3"/>
        <v>0.35990088407505766</v>
      </c>
      <c r="H29" s="24">
        <f t="shared" si="4"/>
        <v>0.51454858568888429</v>
      </c>
      <c r="I29" s="24">
        <f t="shared" si="5"/>
        <v>0.78495744084117702</v>
      </c>
      <c r="J29" s="1">
        <f t="shared" si="0"/>
        <v>-1480400.3676086643</v>
      </c>
      <c r="K29" s="1">
        <f t="shared" si="6"/>
        <v>0.51454840684526815</v>
      </c>
      <c r="L29" s="1">
        <f t="shared" si="7"/>
        <v>0.35990083417584617</v>
      </c>
      <c r="M29" s="1">
        <f t="shared" si="11"/>
        <v>0.23591903358354696</v>
      </c>
      <c r="N29" s="24">
        <f t="shared" si="8"/>
        <v>4.6558920676683279E-5</v>
      </c>
      <c r="O29" s="24">
        <f t="shared" si="9"/>
        <v>4.6558927131943196E-5</v>
      </c>
      <c r="P29" s="25">
        <f t="shared" si="10"/>
        <v>1.5255269094190869</v>
      </c>
      <c r="AC29">
        <v>9</v>
      </c>
      <c r="AD29">
        <f>B291</f>
        <v>512861.38400000002</v>
      </c>
      <c r="AE29" s="4">
        <f>M291</f>
        <v>1.9735511599903341</v>
      </c>
      <c r="AF29" s="26">
        <f>N291</f>
        <v>4.6080085209062821E-5</v>
      </c>
    </row>
    <row r="30" spans="1:32" x14ac:dyDescent="0.35">
      <c r="A30">
        <v>11</v>
      </c>
      <c r="B30">
        <v>1258.925</v>
      </c>
      <c r="C30" s="1">
        <v>4.6540457575011659E-5</v>
      </c>
      <c r="D30" s="1">
        <v>0.23585783121753995</v>
      </c>
      <c r="E30" s="1">
        <f t="shared" si="1"/>
        <v>0.23585783121753995</v>
      </c>
      <c r="F30" s="1">
        <f t="shared" si="2"/>
        <v>7910.05906284106</v>
      </c>
      <c r="G30" s="24">
        <f t="shared" si="3"/>
        <v>0.36813776822999084</v>
      </c>
      <c r="H30" s="24">
        <f t="shared" si="4"/>
        <v>0.5192467316327567</v>
      </c>
      <c r="I30" s="24">
        <f t="shared" si="5"/>
        <v>0.81046421887807352</v>
      </c>
      <c r="J30" s="1">
        <f t="shared" si="0"/>
        <v>-1446703.0838672232</v>
      </c>
      <c r="K30" s="1">
        <f t="shared" si="6"/>
        <v>0.51924654526620051</v>
      </c>
      <c r="L30" s="1">
        <f t="shared" si="7"/>
        <v>0.36813771300338027</v>
      </c>
      <c r="M30" s="1">
        <f t="shared" si="11"/>
        <v>0.23585771118164878</v>
      </c>
      <c r="N30" s="24">
        <f t="shared" si="8"/>
        <v>4.6540450593191406E-5</v>
      </c>
      <c r="O30" s="24">
        <f t="shared" si="9"/>
        <v>4.6540457575011659E-5</v>
      </c>
      <c r="P30" s="25">
        <f t="shared" si="10"/>
        <v>1.5608466272271013</v>
      </c>
      <c r="AC30">
        <v>10</v>
      </c>
      <c r="AD30">
        <f>B295</f>
        <v>562341.32499999995</v>
      </c>
      <c r="AE30" s="4">
        <f>M295</f>
        <v>2.1881431406323255</v>
      </c>
      <c r="AF30" s="26">
        <f>N295</f>
        <v>4.6034390328963548E-5</v>
      </c>
    </row>
    <row r="31" spans="1:32" x14ac:dyDescent="0.35">
      <c r="A31">
        <v>12</v>
      </c>
      <c r="B31">
        <v>1288.25</v>
      </c>
      <c r="C31" s="1">
        <v>4.6548335223015784E-5</v>
      </c>
      <c r="D31" s="1">
        <v>0.23587175027016075</v>
      </c>
      <c r="E31" s="1">
        <f t="shared" si="1"/>
        <v>0.23587175027016075</v>
      </c>
      <c r="F31" s="1">
        <f t="shared" si="2"/>
        <v>8094.313471974102</v>
      </c>
      <c r="G31" s="24">
        <f t="shared" si="3"/>
        <v>0.3767768168936233</v>
      </c>
      <c r="H31" s="24">
        <f t="shared" si="4"/>
        <v>0.5244384565725233</v>
      </c>
      <c r="I31" s="24">
        <f t="shared" si="5"/>
        <v>0.83772750275384367</v>
      </c>
      <c r="J31" s="1">
        <f t="shared" si="0"/>
        <v>-1413771.1467941345</v>
      </c>
      <c r="K31" s="1">
        <f t="shared" si="6"/>
        <v>0.52443826203213162</v>
      </c>
      <c r="L31" s="1">
        <f t="shared" si="7"/>
        <v>0.37677675583332088</v>
      </c>
      <c r="M31" s="1">
        <f t="shared" si="11"/>
        <v>0.23587162454829053</v>
      </c>
      <c r="N31" s="24">
        <f t="shared" si="8"/>
        <v>4.6548327679410931E-5</v>
      </c>
      <c r="O31" s="24">
        <f t="shared" si="9"/>
        <v>4.6548335223015784E-5</v>
      </c>
      <c r="P31" s="25">
        <f t="shared" si="10"/>
        <v>1.5973805944435784</v>
      </c>
      <c r="AC31">
        <v>11</v>
      </c>
      <c r="AD31">
        <f>B307</f>
        <v>741310.24100000004</v>
      </c>
      <c r="AE31" s="4">
        <f>M307</f>
        <v>2.8771009196486861</v>
      </c>
      <c r="AF31" s="26">
        <f>N307</f>
        <v>4.5893963051451339E-5</v>
      </c>
    </row>
    <row r="32" spans="1:32" x14ac:dyDescent="0.35">
      <c r="A32">
        <v>13</v>
      </c>
      <c r="B32">
        <v>1318.2570000000001</v>
      </c>
      <c r="C32" s="1">
        <v>4.6555638964343991E-5</v>
      </c>
      <c r="D32" s="1">
        <v>0.23584995629255068</v>
      </c>
      <c r="E32" s="1">
        <f t="shared" si="1"/>
        <v>0.23584995629255068</v>
      </c>
      <c r="F32" s="1">
        <f t="shared" si="2"/>
        <v>8282.8530134866396</v>
      </c>
      <c r="G32" s="24">
        <f t="shared" si="3"/>
        <v>0.38561351449061265</v>
      </c>
      <c r="H32" s="24">
        <f t="shared" si="4"/>
        <v>0.52986468773249917</v>
      </c>
      <c r="I32" s="24">
        <f t="shared" si="5"/>
        <v>0.86632614927244544</v>
      </c>
      <c r="J32" s="1">
        <f t="shared" si="0"/>
        <v>-1381589.9933454127</v>
      </c>
      <c r="K32" s="1">
        <f t="shared" si="6"/>
        <v>0.52986448451991008</v>
      </c>
      <c r="L32" s="1">
        <f t="shared" si="7"/>
        <v>0.38561344712432727</v>
      </c>
      <c r="M32" s="1">
        <f t="shared" si="11"/>
        <v>0.2358498246371426</v>
      </c>
      <c r="N32" s="24">
        <f t="shared" si="8"/>
        <v>4.6555630831121624E-5</v>
      </c>
      <c r="O32" s="24">
        <f t="shared" si="9"/>
        <v>4.6555638964343991E-5</v>
      </c>
      <c r="P32" s="25">
        <f t="shared" si="10"/>
        <v>1.6349956915066506</v>
      </c>
      <c r="AC32">
        <v>12</v>
      </c>
      <c r="AD32">
        <f>B329</f>
        <v>1230268.7709999999</v>
      </c>
      <c r="AE32" s="4">
        <f>M329</f>
        <v>4.804674559914071</v>
      </c>
      <c r="AF32" s="26">
        <f>N329</f>
        <v>4.569744575252115E-5</v>
      </c>
    </row>
    <row r="33" spans="1:32" x14ac:dyDescent="0.35">
      <c r="A33">
        <v>14</v>
      </c>
      <c r="B33">
        <v>1348.963</v>
      </c>
      <c r="C33" s="1">
        <v>4.655257857294581E-5</v>
      </c>
      <c r="D33" s="1">
        <v>0.23570940075737434</v>
      </c>
      <c r="E33" s="1">
        <f t="shared" si="1"/>
        <v>0.23570940075737434</v>
      </c>
      <c r="F33" s="1">
        <f t="shared" si="2"/>
        <v>8475.7845015288967</v>
      </c>
      <c r="G33" s="24">
        <f t="shared" si="3"/>
        <v>0.39456962397478029</v>
      </c>
      <c r="H33" s="24">
        <f t="shared" si="4"/>
        <v>0.53537854141174879</v>
      </c>
      <c r="I33" s="24">
        <f t="shared" si="5"/>
        <v>0.89620570537380706</v>
      </c>
      <c r="J33" s="1">
        <f t="shared" si="0"/>
        <v>-1350141.3158533953</v>
      </c>
      <c r="K33" s="1">
        <f t="shared" si="6"/>
        <v>0.53537832911540206</v>
      </c>
      <c r="L33" s="1">
        <f t="shared" si="7"/>
        <v>0.39456954981493608</v>
      </c>
      <c r="M33" s="1">
        <f t="shared" si="11"/>
        <v>0.23570926298848666</v>
      </c>
      <c r="N33" s="24">
        <f t="shared" si="8"/>
        <v>4.6552569823331638E-5</v>
      </c>
      <c r="O33" s="24">
        <f t="shared" si="9"/>
        <v>4.655257857294581E-5</v>
      </c>
      <c r="P33" s="25">
        <f t="shared" si="10"/>
        <v>1.6739670932415118</v>
      </c>
      <c r="AC33">
        <v>13</v>
      </c>
      <c r="AD33">
        <f>B350</f>
        <v>1995262.3149999999</v>
      </c>
      <c r="AE33" s="4">
        <f>M350</f>
        <v>13.050004235272899</v>
      </c>
      <c r="AF33" s="26">
        <f>N350</f>
        <v>4.5548527507460149E-5</v>
      </c>
    </row>
    <row r="34" spans="1:32" x14ac:dyDescent="0.35">
      <c r="A34">
        <v>15</v>
      </c>
      <c r="B34">
        <v>1380.384</v>
      </c>
      <c r="C34" s="1">
        <v>4.6550507733194132E-5</v>
      </c>
      <c r="D34" s="1">
        <v>0.23586365165753051</v>
      </c>
      <c r="E34" s="1">
        <f t="shared" si="1"/>
        <v>0.23586365165753051</v>
      </c>
      <c r="F34" s="1">
        <f t="shared" si="2"/>
        <v>8673.208467065786</v>
      </c>
      <c r="G34" s="24">
        <f t="shared" si="3"/>
        <v>0.40374225781775069</v>
      </c>
      <c r="H34" s="24">
        <f t="shared" si="4"/>
        <v>0.54153229860742957</v>
      </c>
      <c r="I34" s="24">
        <f t="shared" si="5"/>
        <v>0.92697400122703211</v>
      </c>
      <c r="J34" s="1">
        <f t="shared" si="0"/>
        <v>-1319408.7151528441</v>
      </c>
      <c r="K34" s="1">
        <f t="shared" si="6"/>
        <v>0.54153207634339062</v>
      </c>
      <c r="L34" s="1">
        <f t="shared" si="7"/>
        <v>0.40374217643572824</v>
      </c>
      <c r="M34" s="1">
        <f t="shared" si="11"/>
        <v>0.23586350730789357</v>
      </c>
      <c r="N34" s="24">
        <f t="shared" si="8"/>
        <v>4.6550498350043395E-5</v>
      </c>
      <c r="O34" s="24">
        <f t="shared" si="9"/>
        <v>4.6550507733194132E-5</v>
      </c>
      <c r="P34" s="25">
        <f t="shared" si="10"/>
        <v>1.7117619467461227</v>
      </c>
    </row>
    <row r="35" spans="1:32" x14ac:dyDescent="0.35">
      <c r="A35">
        <v>16</v>
      </c>
      <c r="B35">
        <v>1412.538</v>
      </c>
      <c r="C35" s="1">
        <v>4.6556772389759369E-5</v>
      </c>
      <c r="D35" s="1">
        <v>0.2357620228024534</v>
      </c>
      <c r="E35" s="1">
        <f t="shared" si="1"/>
        <v>0.2357620228024534</v>
      </c>
      <c r="F35" s="1">
        <f t="shared" si="2"/>
        <v>8875.2380074328375</v>
      </c>
      <c r="G35" s="24">
        <f t="shared" si="3"/>
        <v>0.41320243581699206</v>
      </c>
      <c r="H35" s="24">
        <f t="shared" si="4"/>
        <v>0.54772180593155417</v>
      </c>
      <c r="I35" s="24">
        <f t="shared" si="5"/>
        <v>0.95995097798526718</v>
      </c>
      <c r="J35" s="1">
        <f t="shared" si="0"/>
        <v>-1289374.643271575</v>
      </c>
      <c r="K35" s="1">
        <f t="shared" si="6"/>
        <v>0.54772157326135951</v>
      </c>
      <c r="L35" s="1">
        <f t="shared" si="7"/>
        <v>0.413202346508178</v>
      </c>
      <c r="M35" s="1">
        <f t="shared" si="11"/>
        <v>0.23576187169447116</v>
      </c>
      <c r="N35" s="24">
        <f t="shared" si="8"/>
        <v>4.655676232706426E-5</v>
      </c>
      <c r="O35" s="24">
        <f t="shared" si="9"/>
        <v>4.6556772389759369E-5</v>
      </c>
      <c r="P35" s="25">
        <f t="shared" si="10"/>
        <v>1.7526258318972616</v>
      </c>
    </row>
    <row r="36" spans="1:32" x14ac:dyDescent="0.35">
      <c r="A36">
        <v>17</v>
      </c>
      <c r="B36">
        <v>1445.44</v>
      </c>
      <c r="C36" s="1">
        <v>4.6558605421743958E-5</v>
      </c>
      <c r="D36" s="1">
        <v>0.23569701094220166</v>
      </c>
      <c r="E36" s="1">
        <f t="shared" si="1"/>
        <v>0.23569701094220166</v>
      </c>
      <c r="F36" s="1">
        <f t="shared" si="2"/>
        <v>9081.9673704096622</v>
      </c>
      <c r="G36" s="24">
        <f t="shared" si="3"/>
        <v>0.42284373525205698</v>
      </c>
      <c r="H36" s="24">
        <f t="shared" si="4"/>
        <v>0.55422343024499132</v>
      </c>
      <c r="I36" s="24">
        <f t="shared" si="5"/>
        <v>0.99428458796394326</v>
      </c>
      <c r="J36" s="1">
        <f t="shared" si="0"/>
        <v>-1260025.0995250882</v>
      </c>
      <c r="K36" s="1">
        <f t="shared" si="6"/>
        <v>0.55422318646931124</v>
      </c>
      <c r="L36" s="1">
        <f t="shared" si="7"/>
        <v>0.42284363744151388</v>
      </c>
      <c r="M36" s="1">
        <f t="shared" si="11"/>
        <v>0.23569685275017901</v>
      </c>
      <c r="N36" s="24">
        <f t="shared" si="8"/>
        <v>4.6558594651991199E-5</v>
      </c>
      <c r="O36" s="24">
        <f t="shared" si="9"/>
        <v>4.6558605421743958E-5</v>
      </c>
      <c r="P36" s="25">
        <f t="shared" si="10"/>
        <v>1.7940147800348289</v>
      </c>
    </row>
    <row r="37" spans="1:32" x14ac:dyDescent="0.35">
      <c r="A37">
        <v>18</v>
      </c>
      <c r="B37">
        <v>1479.1079999999999</v>
      </c>
      <c r="C37" s="1">
        <v>4.6549677654481511E-5</v>
      </c>
      <c r="D37" s="1">
        <v>0.23567951346238677</v>
      </c>
      <c r="E37" s="1">
        <f t="shared" si="1"/>
        <v>0.23567951346238677</v>
      </c>
      <c r="F37" s="1">
        <f t="shared" si="2"/>
        <v>9293.5096533317828</v>
      </c>
      <c r="G37" s="24">
        <f t="shared" si="3"/>
        <v>0.43260987864140671</v>
      </c>
      <c r="H37" s="24">
        <f t="shared" si="4"/>
        <v>0.56100461904886934</v>
      </c>
      <c r="I37" s="24">
        <f t="shared" si="5"/>
        <v>1.0297718991291664</v>
      </c>
      <c r="J37" s="1">
        <f t="shared" si="0"/>
        <v>-1231343.9450381878</v>
      </c>
      <c r="K37" s="1">
        <f t="shared" si="6"/>
        <v>0.56100436345331417</v>
      </c>
      <c r="L37" s="1">
        <f t="shared" si="7"/>
        <v>0.43260977176106069</v>
      </c>
      <c r="M37" s="1">
        <f t="shared" si="11"/>
        <v>0.23567934785920541</v>
      </c>
      <c r="N37" s="24">
        <f t="shared" si="8"/>
        <v>4.6549666153945114E-5</v>
      </c>
      <c r="O37" s="24">
        <f t="shared" si="9"/>
        <v>4.6549677654481511E-5</v>
      </c>
      <c r="P37" s="25">
        <f t="shared" si="10"/>
        <v>1.8355862560325027</v>
      </c>
    </row>
    <row r="38" spans="1:32" x14ac:dyDescent="0.35">
      <c r="A38">
        <v>19</v>
      </c>
      <c r="B38">
        <v>1513.5609999999999</v>
      </c>
      <c r="C38" s="1">
        <v>4.6558289499859968E-5</v>
      </c>
      <c r="D38" s="1">
        <v>0.23580005721554062</v>
      </c>
      <c r="E38" s="1">
        <f t="shared" si="1"/>
        <v>0.23580005721554062</v>
      </c>
      <c r="F38" s="1">
        <f t="shared" si="2"/>
        <v>9509.9842367200417</v>
      </c>
      <c r="G38" s="24">
        <f t="shared" si="3"/>
        <v>0.44276859923231654</v>
      </c>
      <c r="H38" s="24">
        <f t="shared" si="4"/>
        <v>0.56834585805160909</v>
      </c>
      <c r="I38" s="24">
        <f t="shared" si="5"/>
        <v>1.0671994842604093</v>
      </c>
      <c r="J38" s="1">
        <f t="shared" si="0"/>
        <v>-1203315.0166115165</v>
      </c>
      <c r="K38" s="1">
        <f t="shared" si="6"/>
        <v>0.56834558961245785</v>
      </c>
      <c r="L38" s="1">
        <f t="shared" si="7"/>
        <v>0.4427684825194419</v>
      </c>
      <c r="M38" s="1">
        <f t="shared" si="11"/>
        <v>0.23579988368690116</v>
      </c>
      <c r="N38" s="24">
        <f t="shared" si="8"/>
        <v>4.6558277227192453E-5</v>
      </c>
      <c r="O38" s="24">
        <f t="shared" si="9"/>
        <v>4.6558289499859968E-5</v>
      </c>
      <c r="P38" s="25">
        <f t="shared" si="10"/>
        <v>1.8777298597286711</v>
      </c>
    </row>
    <row r="39" spans="1:32" x14ac:dyDescent="0.35">
      <c r="A39">
        <v>20</v>
      </c>
      <c r="B39">
        <v>1548.817</v>
      </c>
      <c r="C39" s="1">
        <v>4.6557656477459228E-5</v>
      </c>
      <c r="D39" s="1">
        <v>0.2358072072229854</v>
      </c>
      <c r="E39" s="1">
        <f t="shared" si="1"/>
        <v>0.2358072072229854</v>
      </c>
      <c r="F39" s="1">
        <f t="shared" si="2"/>
        <v>9731.5042179099655</v>
      </c>
      <c r="G39" s="24">
        <f t="shared" si="3"/>
        <v>0.45307603038639771</v>
      </c>
      <c r="H39" s="24">
        <f t="shared" si="4"/>
        <v>0.57580386246986104</v>
      </c>
      <c r="I39" s="24">
        <f t="shared" si="5"/>
        <v>1.1063399264226148</v>
      </c>
      <c r="J39" s="1">
        <f t="shared" si="0"/>
        <v>-1175923.7404144865</v>
      </c>
      <c r="K39" s="1">
        <f t="shared" si="6"/>
        <v>0.57580358052136871</v>
      </c>
      <c r="L39" s="1">
        <f t="shared" si="7"/>
        <v>0.45307590310532464</v>
      </c>
      <c r="M39" s="1">
        <f t="shared" si="11"/>
        <v>0.23580702551300955</v>
      </c>
      <c r="N39" s="24">
        <f t="shared" si="8"/>
        <v>4.6557643398178757E-5</v>
      </c>
      <c r="O39" s="24">
        <f t="shared" si="9"/>
        <v>4.6557656477459228E-5</v>
      </c>
      <c r="P39" s="25">
        <f t="shared" si="10"/>
        <v>1.9213842425586607</v>
      </c>
    </row>
    <row r="40" spans="1:32" x14ac:dyDescent="0.35">
      <c r="A40">
        <v>21</v>
      </c>
      <c r="B40">
        <v>1584.893</v>
      </c>
      <c r="C40" s="1">
        <v>4.6561545117170814E-5</v>
      </c>
      <c r="D40" s="1">
        <v>0.23566893407531675</v>
      </c>
      <c r="E40" s="1">
        <f t="shared" si="1"/>
        <v>0.23566893407531675</v>
      </c>
      <c r="F40" s="1">
        <f t="shared" si="2"/>
        <v>9958.1764110517761</v>
      </c>
      <c r="G40" s="24">
        <f t="shared" si="3"/>
        <v>0.46366808024793343</v>
      </c>
      <c r="H40" s="24">
        <f t="shared" si="4"/>
        <v>0.58345171180285438</v>
      </c>
      <c r="I40" s="24">
        <f t="shared" si="5"/>
        <v>1.1479151301399055</v>
      </c>
      <c r="J40" s="1">
        <f t="shared" si="0"/>
        <v>-1149156.8704370225</v>
      </c>
      <c r="K40" s="1">
        <f t="shared" si="6"/>
        <v>0.58345141557199509</v>
      </c>
      <c r="L40" s="1">
        <f t="shared" si="7"/>
        <v>0.46366794149557788</v>
      </c>
      <c r="M40" s="1">
        <f t="shared" si="11"/>
        <v>0.23566874389744871</v>
      </c>
      <c r="N40" s="24">
        <f t="shared" si="8"/>
        <v>4.656153118366032E-5</v>
      </c>
      <c r="O40" s="24">
        <f t="shared" si="9"/>
        <v>4.6561545117170814E-5</v>
      </c>
      <c r="P40" s="25">
        <f t="shared" si="10"/>
        <v>1.9674562431467071</v>
      </c>
    </row>
    <row r="41" spans="1:32" ht="13.15" x14ac:dyDescent="0.4">
      <c r="A41">
        <v>22</v>
      </c>
      <c r="B41">
        <v>1621.81</v>
      </c>
      <c r="C41" s="1">
        <v>4.6556519170083226E-5</v>
      </c>
      <c r="D41" s="1">
        <v>0.23573702094320131</v>
      </c>
      <c r="E41" s="1">
        <f t="shared" si="1"/>
        <v>0.23573702094320131</v>
      </c>
      <c r="F41" s="1">
        <f t="shared" si="2"/>
        <v>10190.132763036925</v>
      </c>
      <c r="G41" s="24">
        <f t="shared" si="3"/>
        <v>0.47441711132802178</v>
      </c>
      <c r="H41" s="24">
        <f t="shared" si="4"/>
        <v>0.59155441880754001</v>
      </c>
      <c r="I41" s="24">
        <f t="shared" si="5"/>
        <v>1.1904941253653087</v>
      </c>
      <c r="J41" s="1">
        <f t="shared" si="0"/>
        <v>-1122998.7975518364</v>
      </c>
      <c r="K41" s="1">
        <f t="shared" si="6"/>
        <v>0.59155410719861679</v>
      </c>
      <c r="L41" s="1">
        <f t="shared" si="7"/>
        <v>0.47441696039319597</v>
      </c>
      <c r="M41" s="1">
        <f t="shared" si="11"/>
        <v>0.23573682176647606</v>
      </c>
      <c r="N41" s="24">
        <f t="shared" si="8"/>
        <v>4.6556504358222646E-5</v>
      </c>
      <c r="O41" s="24">
        <f t="shared" si="9"/>
        <v>4.6556519170083226E-5</v>
      </c>
      <c r="P41" s="25">
        <f t="shared" si="10"/>
        <v>2.0124856050836195</v>
      </c>
      <c r="V41" s="18" t="s">
        <v>1</v>
      </c>
    </row>
    <row r="42" spans="1:32" x14ac:dyDescent="0.35">
      <c r="A42">
        <v>23</v>
      </c>
      <c r="B42">
        <v>1659.587</v>
      </c>
      <c r="C42" s="1">
        <v>4.6555210617170288E-5</v>
      </c>
      <c r="D42" s="1">
        <v>0.23572699494555677</v>
      </c>
      <c r="E42" s="1">
        <f t="shared" si="1"/>
        <v>0.23572699494555677</v>
      </c>
      <c r="F42" s="1">
        <f t="shared" si="2"/>
        <v>10427.492654386248</v>
      </c>
      <c r="G42" s="24">
        <f t="shared" si="3"/>
        <v>0.48545411673394784</v>
      </c>
      <c r="H42" s="24">
        <f t="shared" si="4"/>
        <v>0.59991852074376284</v>
      </c>
      <c r="I42" s="24">
        <f t="shared" si="5"/>
        <v>1.2354669674861074</v>
      </c>
      <c r="J42" s="1">
        <f t="shared" si="0"/>
        <v>-1097436.0969672236</v>
      </c>
      <c r="K42" s="1">
        <f t="shared" si="6"/>
        <v>0.59991819279570668</v>
      </c>
      <c r="L42" s="1">
        <f t="shared" si="7"/>
        <v>0.48545395262557439</v>
      </c>
      <c r="M42" s="1">
        <f t="shared" si="11"/>
        <v>0.23572678639661165</v>
      </c>
      <c r="N42" s="24">
        <f t="shared" si="8"/>
        <v>4.6555194879122907E-5</v>
      </c>
      <c r="O42" s="24">
        <f t="shared" si="9"/>
        <v>4.6555210617170288E-5</v>
      </c>
      <c r="P42" s="25">
        <f t="shared" si="10"/>
        <v>2.0593924010349651</v>
      </c>
    </row>
    <row r="43" spans="1:32" x14ac:dyDescent="0.35">
      <c r="A43">
        <v>24</v>
      </c>
      <c r="B43">
        <v>1698.2439999999999</v>
      </c>
      <c r="C43" s="1">
        <v>4.6570223594056623E-5</v>
      </c>
      <c r="D43" s="1">
        <v>0.23584860617435149</v>
      </c>
      <c r="E43" s="1">
        <f t="shared" si="1"/>
        <v>0.23584860617435149</v>
      </c>
      <c r="F43" s="1">
        <f t="shared" si="2"/>
        <v>10670.381748805888</v>
      </c>
      <c r="G43" s="24">
        <f t="shared" si="3"/>
        <v>0.49692206387583115</v>
      </c>
      <c r="H43" s="24">
        <f t="shared" si="4"/>
        <v>0.60886027124889641</v>
      </c>
      <c r="I43" s="24">
        <f t="shared" si="5"/>
        <v>1.2828403250233111</v>
      </c>
      <c r="J43" s="1">
        <f t="shared" si="0"/>
        <v>-1072455.2419190316</v>
      </c>
      <c r="K43" s="1">
        <f t="shared" si="6"/>
        <v>0.60885992558354374</v>
      </c>
      <c r="L43" s="1">
        <f t="shared" si="7"/>
        <v>0.49692188549362198</v>
      </c>
      <c r="M43" s="1">
        <f t="shared" si="11"/>
        <v>0.23584838761362054</v>
      </c>
      <c r="N43" s="24">
        <f t="shared" si="8"/>
        <v>4.6570206876547038E-5</v>
      </c>
      <c r="O43" s="24">
        <f t="shared" si="9"/>
        <v>4.6570223594056623E-5</v>
      </c>
      <c r="P43" s="25">
        <f t="shared" si="10"/>
        <v>2.1069547709086147</v>
      </c>
    </row>
    <row r="44" spans="1:32" x14ac:dyDescent="0.35">
      <c r="A44">
        <v>25</v>
      </c>
      <c r="B44">
        <v>1737.8009999999999</v>
      </c>
      <c r="C44" s="1">
        <v>4.6560121175008681E-5</v>
      </c>
      <c r="D44" s="1">
        <v>0.23577812109987467</v>
      </c>
      <c r="E44" s="1">
        <f t="shared" si="1"/>
        <v>0.23577812109987467</v>
      </c>
      <c r="F44" s="1">
        <f t="shared" si="2"/>
        <v>10918.925710001991</v>
      </c>
      <c r="G44" s="24">
        <f t="shared" si="3"/>
        <v>0.50838650415861042</v>
      </c>
      <c r="H44" s="24">
        <f t="shared" si="4"/>
        <v>0.61773504495316189</v>
      </c>
      <c r="I44" s="24">
        <f t="shared" si="5"/>
        <v>1.3319648088423373</v>
      </c>
      <c r="J44" s="1">
        <f t="shared" si="0"/>
        <v>-1048043.2914111245</v>
      </c>
      <c r="K44" s="1">
        <f t="shared" si="6"/>
        <v>0.61773468084953764</v>
      </c>
      <c r="L44" s="1">
        <f t="shared" si="7"/>
        <v>0.50838631059268391</v>
      </c>
      <c r="M44" s="1">
        <f t="shared" si="11"/>
        <v>0.23577789235677843</v>
      </c>
      <c r="N44" s="24">
        <f t="shared" si="8"/>
        <v>4.6560103447447231E-5</v>
      </c>
      <c r="O44" s="24">
        <f t="shared" si="9"/>
        <v>4.6560121175008681E-5</v>
      </c>
      <c r="P44" s="25">
        <f t="shared" si="10"/>
        <v>2.156208563538244</v>
      </c>
    </row>
    <row r="45" spans="1:32" x14ac:dyDescent="0.35">
      <c r="A45">
        <v>26</v>
      </c>
      <c r="B45">
        <v>1778.279</v>
      </c>
      <c r="C45" s="1">
        <v>4.655955079654255E-5</v>
      </c>
      <c r="D45" s="1">
        <v>0.23566784801447296</v>
      </c>
      <c r="E45" s="1">
        <f t="shared" si="1"/>
        <v>0.23566784801447296</v>
      </c>
      <c r="F45" s="1">
        <f t="shared" si="2"/>
        <v>11173.256484866008</v>
      </c>
      <c r="G45" s="24">
        <f t="shared" si="3"/>
        <v>0.52022180286991737</v>
      </c>
      <c r="H45" s="24">
        <f t="shared" si="4"/>
        <v>0.62698267733034529</v>
      </c>
      <c r="I45" s="24">
        <f t="shared" si="5"/>
        <v>1.3840244289453052</v>
      </c>
      <c r="J45" s="1">
        <f t="shared" si="0"/>
        <v>-1024187.2506268946</v>
      </c>
      <c r="K45" s="1">
        <f t="shared" si="6"/>
        <v>0.62698229350694112</v>
      </c>
      <c r="L45" s="1">
        <f t="shared" si="7"/>
        <v>0.52022159285818703</v>
      </c>
      <c r="M45" s="1">
        <f t="shared" si="11"/>
        <v>0.23566760860617009</v>
      </c>
      <c r="N45" s="24">
        <f t="shared" si="8"/>
        <v>4.6559532000614026E-5</v>
      </c>
      <c r="O45" s="24">
        <f t="shared" si="9"/>
        <v>4.655955079654255E-5</v>
      </c>
      <c r="P45" s="25">
        <f t="shared" si="10"/>
        <v>2.2074378228513454</v>
      </c>
    </row>
    <row r="46" spans="1:32" x14ac:dyDescent="0.35">
      <c r="A46">
        <v>27</v>
      </c>
      <c r="B46">
        <v>1819.701</v>
      </c>
      <c r="C46" s="1">
        <v>4.6574502407326067E-5</v>
      </c>
      <c r="D46" s="1">
        <v>0.23560930679074579</v>
      </c>
      <c r="E46" s="1">
        <f t="shared" si="1"/>
        <v>0.23560930679074579</v>
      </c>
      <c r="F46" s="1">
        <f t="shared" si="2"/>
        <v>11433.51858666</v>
      </c>
      <c r="G46" s="24">
        <f t="shared" si="3"/>
        <v>0.5325104389386035</v>
      </c>
      <c r="H46" s="24">
        <f t="shared" si="4"/>
        <v>0.63675580463896697</v>
      </c>
      <c r="I46" s="24">
        <f t="shared" si="5"/>
        <v>1.4391584001651936</v>
      </c>
      <c r="J46" s="1">
        <f t="shared" si="0"/>
        <v>-1000873.5939901904</v>
      </c>
      <c r="K46" s="1">
        <f t="shared" si="6"/>
        <v>0.63675539953516636</v>
      </c>
      <c r="L46" s="1">
        <f t="shared" si="7"/>
        <v>0.53251021108209773</v>
      </c>
      <c r="M46" s="1">
        <f t="shared" si="11"/>
        <v>0.23560905608112059</v>
      </c>
      <c r="N46" s="24">
        <f t="shared" si="8"/>
        <v>4.6574482478508526E-5</v>
      </c>
      <c r="O46" s="24">
        <f t="shared" si="9"/>
        <v>4.6574502407326067E-5</v>
      </c>
      <c r="P46" s="25">
        <f t="shared" si="10"/>
        <v>2.2601432217391233</v>
      </c>
    </row>
    <row r="47" spans="1:32" x14ac:dyDescent="0.35">
      <c r="A47">
        <v>28</v>
      </c>
      <c r="B47">
        <v>1862.087</v>
      </c>
      <c r="C47" s="1">
        <v>4.6556578338090674E-5</v>
      </c>
      <c r="D47" s="1">
        <v>0.23557469875873169</v>
      </c>
      <c r="E47" s="1">
        <f t="shared" si="1"/>
        <v>0.23557469875873169</v>
      </c>
      <c r="F47" s="1">
        <f t="shared" si="2"/>
        <v>11699.837679090115</v>
      </c>
      <c r="G47" s="24">
        <f t="shared" si="3"/>
        <v>0.54470440944950393</v>
      </c>
      <c r="H47" s="24">
        <f t="shared" si="4"/>
        <v>0.64658615986777701</v>
      </c>
      <c r="I47" s="24">
        <f t="shared" si="5"/>
        <v>1.4950600986641212</v>
      </c>
      <c r="J47" s="1">
        <f t="shared" si="0"/>
        <v>-978091.07730065449</v>
      </c>
      <c r="K47" s="1">
        <f t="shared" si="6"/>
        <v>0.64658573242968309</v>
      </c>
      <c r="L47" s="1">
        <f t="shared" si="7"/>
        <v>0.54470416283915446</v>
      </c>
      <c r="M47" s="1">
        <f t="shared" si="11"/>
        <v>0.23557443637319389</v>
      </c>
      <c r="N47" s="24">
        <f t="shared" si="8"/>
        <v>4.65565572599906E-5</v>
      </c>
      <c r="O47" s="24">
        <f t="shared" si="9"/>
        <v>4.6556578338090674E-5</v>
      </c>
      <c r="P47" s="25">
        <f t="shared" si="10"/>
        <v>2.3122379967249134</v>
      </c>
    </row>
    <row r="48" spans="1:32" x14ac:dyDescent="0.35">
      <c r="A48">
        <v>29</v>
      </c>
      <c r="B48">
        <v>1905.461</v>
      </c>
      <c r="C48" s="1">
        <v>4.6562418787602503E-5</v>
      </c>
      <c r="D48" s="1">
        <v>0.23565213188761461</v>
      </c>
      <c r="E48" s="1">
        <f t="shared" si="1"/>
        <v>0.23565213188761461</v>
      </c>
      <c r="F48" s="1">
        <f t="shared" si="2"/>
        <v>11972.364558603722</v>
      </c>
      <c r="G48" s="24">
        <f t="shared" si="3"/>
        <v>0.55746225245555625</v>
      </c>
      <c r="H48" s="24">
        <f t="shared" si="4"/>
        <v>0.65707783542743659</v>
      </c>
      <c r="I48" s="24">
        <f t="shared" si="5"/>
        <v>1.554393279797236</v>
      </c>
      <c r="J48" s="1">
        <f t="shared" si="0"/>
        <v>-955826.79459592386</v>
      </c>
      <c r="K48" s="1">
        <f t="shared" si="6"/>
        <v>0.65707738372322877</v>
      </c>
      <c r="L48" s="1">
        <f t="shared" si="7"/>
        <v>0.5574619854279389</v>
      </c>
      <c r="M48" s="1">
        <f t="shared" si="11"/>
        <v>0.2356518570113276</v>
      </c>
      <c r="N48" s="24">
        <f t="shared" si="8"/>
        <v>4.6562396483936752E-5</v>
      </c>
      <c r="O48" s="24">
        <f t="shared" si="9"/>
        <v>4.6562418787602503E-5</v>
      </c>
      <c r="P48" s="25">
        <f t="shared" si="10"/>
        <v>2.3656167725474031</v>
      </c>
    </row>
    <row r="49" spans="1:16" x14ac:dyDescent="0.35">
      <c r="A49">
        <v>30</v>
      </c>
      <c r="B49">
        <v>1949.845</v>
      </c>
      <c r="C49" s="1">
        <v>4.6567705897465497E-5</v>
      </c>
      <c r="D49" s="1">
        <v>0.23552676503264797</v>
      </c>
      <c r="E49" s="1">
        <f t="shared" si="1"/>
        <v>0.23552676503264797</v>
      </c>
      <c r="F49" s="1">
        <f t="shared" si="2"/>
        <v>12251.23745527758</v>
      </c>
      <c r="G49" s="24">
        <f t="shared" si="3"/>
        <v>0.57051202269737999</v>
      </c>
      <c r="H49" s="24">
        <f t="shared" si="4"/>
        <v>0.66774548113436183</v>
      </c>
      <c r="I49" s="24">
        <f t="shared" si="5"/>
        <v>1.61746723365471</v>
      </c>
      <c r="J49" s="1">
        <f t="shared" si="0"/>
        <v>-934069.46698714187</v>
      </c>
      <c r="K49" s="1">
        <f t="shared" si="6"/>
        <v>0.66774500377831436</v>
      </c>
      <c r="L49" s="1">
        <f t="shared" si="7"/>
        <v>0.57051173362785845</v>
      </c>
      <c r="M49" s="1">
        <f t="shared" si="11"/>
        <v>0.23552647732228002</v>
      </c>
      <c r="N49" s="24">
        <f t="shared" si="8"/>
        <v>4.6567682302337042E-5</v>
      </c>
      <c r="O49" s="24">
        <f t="shared" si="9"/>
        <v>4.6567705897465497E-5</v>
      </c>
      <c r="P49" s="25">
        <f t="shared" si="10"/>
        <v>2.4222827943340106</v>
      </c>
    </row>
    <row r="50" spans="1:16" x14ac:dyDescent="0.35">
      <c r="A50">
        <v>31</v>
      </c>
      <c r="B50">
        <v>1995.2619999999999</v>
      </c>
      <c r="C50" s="1">
        <v>4.6570799176866682E-5</v>
      </c>
      <c r="D50" s="1">
        <v>0.23553332454086642</v>
      </c>
      <c r="E50" s="1">
        <f t="shared" si="1"/>
        <v>0.23553332454086642</v>
      </c>
      <c r="F50" s="1">
        <f t="shared" si="2"/>
        <v>12536.600882373756</v>
      </c>
      <c r="G50" s="24">
        <f t="shared" si="3"/>
        <v>0.58383952205355782</v>
      </c>
      <c r="H50" s="24">
        <f t="shared" si="4"/>
        <v>0.6788586923456712</v>
      </c>
      <c r="I50" s="24">
        <f t="shared" si="5"/>
        <v>1.6827535349981095</v>
      </c>
      <c r="J50" s="1">
        <f t="shared" si="0"/>
        <v>-912807.78156329528</v>
      </c>
      <c r="K50" s="1">
        <f t="shared" si="6"/>
        <v>0.67885818747620064</v>
      </c>
      <c r="L50" s="1">
        <f t="shared" si="7"/>
        <v>0.58383920940007838</v>
      </c>
      <c r="M50" s="1">
        <f t="shared" si="11"/>
        <v>0.23553302324295544</v>
      </c>
      <c r="N50" s="24">
        <f t="shared" si="8"/>
        <v>4.6570774237612224E-5</v>
      </c>
      <c r="O50" s="24">
        <f t="shared" si="9"/>
        <v>4.6570799176866682E-5</v>
      </c>
      <c r="P50" s="25">
        <f t="shared" si="10"/>
        <v>2.478799793597692</v>
      </c>
    </row>
    <row r="51" spans="1:16" x14ac:dyDescent="0.35">
      <c r="A51">
        <v>32</v>
      </c>
      <c r="B51">
        <v>2041.7380000000001</v>
      </c>
      <c r="C51" s="1">
        <v>4.6570044776942391E-5</v>
      </c>
      <c r="D51" s="1">
        <v>0.23544328589861485</v>
      </c>
      <c r="E51" s="1">
        <f t="shared" si="1"/>
        <v>0.23544328589861485</v>
      </c>
      <c r="F51" s="1">
        <f t="shared" si="2"/>
        <v>12828.618202710235</v>
      </c>
      <c r="G51" s="24">
        <f t="shared" si="3"/>
        <v>0.59742932412651384</v>
      </c>
      <c r="H51" s="24">
        <f t="shared" si="4"/>
        <v>0.69021610012848666</v>
      </c>
      <c r="I51" s="24">
        <f t="shared" si="5"/>
        <v>1.7513998610203136</v>
      </c>
      <c r="J51" s="1">
        <f t="shared" si="0"/>
        <v>-892029.57473365508</v>
      </c>
      <c r="K51" s="1">
        <f t="shared" si="6"/>
        <v>0.69021556606783474</v>
      </c>
      <c r="L51" s="1">
        <f t="shared" si="7"/>
        <v>0.59742898614654394</v>
      </c>
      <c r="M51" s="1">
        <f t="shared" si="11"/>
        <v>0.23544297052658425</v>
      </c>
      <c r="N51" s="24">
        <f t="shared" si="8"/>
        <v>4.657001843116106E-5</v>
      </c>
      <c r="O51" s="24">
        <f t="shared" si="9"/>
        <v>4.6570044776942391E-5</v>
      </c>
      <c r="P51" s="25">
        <f t="shared" si="10"/>
        <v>2.5374679261408963</v>
      </c>
    </row>
    <row r="52" spans="1:16" x14ac:dyDescent="0.35">
      <c r="A52">
        <v>33</v>
      </c>
      <c r="B52">
        <v>2089.2959999999998</v>
      </c>
      <c r="C52" s="1">
        <v>4.6578547687632402E-5</v>
      </c>
      <c r="D52" s="1">
        <v>0.23554682942232577</v>
      </c>
      <c r="E52" s="1">
        <f t="shared" si="1"/>
        <v>0.23554682942232577</v>
      </c>
      <c r="F52" s="1">
        <f t="shared" si="2"/>
        <v>13127.433929549079</v>
      </c>
      <c r="G52" s="24">
        <f t="shared" si="3"/>
        <v>0.61145680730374541</v>
      </c>
      <c r="H52" s="24">
        <f t="shared" si="4"/>
        <v>0.70219471092700003</v>
      </c>
      <c r="I52" s="24">
        <f t="shared" si="5"/>
        <v>1.8228296135507387</v>
      </c>
      <c r="J52" s="1">
        <f t="shared" si="0"/>
        <v>-871724.58084328123</v>
      </c>
      <c r="K52" s="1">
        <f t="shared" si="6"/>
        <v>0.70219414529305357</v>
      </c>
      <c r="L52" s="1">
        <f t="shared" si="7"/>
        <v>0.61145644205423899</v>
      </c>
      <c r="M52" s="1">
        <f t="shared" si="11"/>
        <v>0.23554649898179117</v>
      </c>
      <c r="N52" s="24">
        <f t="shared" si="8"/>
        <v>4.6578519864258209E-5</v>
      </c>
      <c r="O52" s="24">
        <f t="shared" si="9"/>
        <v>4.6578547687632402E-5</v>
      </c>
      <c r="P52" s="25">
        <f t="shared" si="10"/>
        <v>2.595905456873326</v>
      </c>
    </row>
    <row r="53" spans="1:16" x14ac:dyDescent="0.35">
      <c r="A53">
        <v>34</v>
      </c>
      <c r="B53">
        <v>2137.962</v>
      </c>
      <c r="C53" s="1">
        <v>4.6578846464185976E-5</v>
      </c>
      <c r="D53" s="1">
        <v>0.23548440468639753</v>
      </c>
      <c r="E53" s="1">
        <f t="shared" si="1"/>
        <v>0.23548440468639753</v>
      </c>
      <c r="F53" s="1">
        <f t="shared" si="2"/>
        <v>13433.211425708283</v>
      </c>
      <c r="G53" s="24">
        <f t="shared" si="3"/>
        <v>0.62570349251901491</v>
      </c>
      <c r="H53" s="24">
        <f t="shared" si="4"/>
        <v>0.71432838516147024</v>
      </c>
      <c r="I53" s="24">
        <f t="shared" si="5"/>
        <v>1.8980355238226012</v>
      </c>
      <c r="J53" s="1">
        <f t="shared" si="0"/>
        <v>-851881.68913083745</v>
      </c>
      <c r="K53" s="1">
        <f t="shared" si="6"/>
        <v>0.71432778617616455</v>
      </c>
      <c r="L53" s="1">
        <f t="shared" si="7"/>
        <v>0.6257030980372521</v>
      </c>
      <c r="M53" s="1">
        <f t="shared" si="11"/>
        <v>0.23548405876216494</v>
      </c>
      <c r="N53" s="24">
        <f t="shared" si="8"/>
        <v>4.6578817098031428E-5</v>
      </c>
      <c r="O53" s="24">
        <f t="shared" si="9"/>
        <v>4.6578846464185976E-5</v>
      </c>
      <c r="P53" s="25">
        <f t="shared" si="10"/>
        <v>2.6570932288423057</v>
      </c>
    </row>
    <row r="54" spans="1:16" x14ac:dyDescent="0.35">
      <c r="A54">
        <v>35</v>
      </c>
      <c r="B54">
        <v>2187.7620000000002</v>
      </c>
      <c r="C54" s="1">
        <v>4.6564463319566317E-5</v>
      </c>
      <c r="D54" s="1">
        <v>0.23540227543397754</v>
      </c>
      <c r="E54" s="1">
        <f t="shared" si="1"/>
        <v>0.23540227543397754</v>
      </c>
      <c r="F54" s="1">
        <f t="shared" si="2"/>
        <v>13746.114054005828</v>
      </c>
      <c r="G54" s="24">
        <f t="shared" si="3"/>
        <v>0.64008042365432938</v>
      </c>
      <c r="H54" s="24">
        <f t="shared" si="4"/>
        <v>0.72665428098795137</v>
      </c>
      <c r="I54" s="24">
        <f t="shared" si="5"/>
        <v>1.9758397796602856</v>
      </c>
      <c r="J54" s="1">
        <f t="shared" si="0"/>
        <v>-832490.31652325229</v>
      </c>
      <c r="K54" s="1">
        <f t="shared" si="6"/>
        <v>0.72665364671512833</v>
      </c>
      <c r="L54" s="1">
        <f t="shared" si="7"/>
        <v>0.64007999807757099</v>
      </c>
      <c r="M54" s="1">
        <f t="shared" si="11"/>
        <v>0.23540191344484865</v>
      </c>
      <c r="N54" s="24">
        <f t="shared" si="8"/>
        <v>4.6564432359779662E-5</v>
      </c>
      <c r="O54" s="24">
        <f t="shared" si="9"/>
        <v>4.6564463319566317E-5</v>
      </c>
      <c r="P54" s="25">
        <f t="shared" si="10"/>
        <v>2.7190942873433044</v>
      </c>
    </row>
    <row r="55" spans="1:16" x14ac:dyDescent="0.35">
      <c r="A55">
        <v>36</v>
      </c>
      <c r="B55">
        <v>2238.721</v>
      </c>
      <c r="C55" s="1">
        <v>4.6576724356723009E-5</v>
      </c>
      <c r="D55" s="1">
        <v>0.23551385330765462</v>
      </c>
      <c r="E55" s="1">
        <f t="shared" si="1"/>
        <v>0.23551385330765462</v>
      </c>
      <c r="F55" s="1">
        <f t="shared" si="2"/>
        <v>14066.298894074391</v>
      </c>
      <c r="G55" s="24">
        <f t="shared" si="3"/>
        <v>0.65516212630858062</v>
      </c>
      <c r="H55" s="24">
        <f t="shared" si="4"/>
        <v>0.73982327027967565</v>
      </c>
      <c r="I55" s="24">
        <f t="shared" si="5"/>
        <v>2.0580708100250265</v>
      </c>
      <c r="J55" s="1">
        <f t="shared" si="0"/>
        <v>-813540.71358491911</v>
      </c>
      <c r="K55" s="1">
        <f t="shared" si="6"/>
        <v>0.73982259749469459</v>
      </c>
      <c r="L55" s="1">
        <f t="shared" si="7"/>
        <v>0.65516166687192456</v>
      </c>
      <c r="M55" s="1">
        <f t="shared" si="11"/>
        <v>0.23551347397918102</v>
      </c>
      <c r="N55" s="24">
        <f t="shared" si="8"/>
        <v>4.6576691694495405E-5</v>
      </c>
      <c r="O55" s="24">
        <f t="shared" si="9"/>
        <v>4.6576724356723009E-5</v>
      </c>
      <c r="P55" s="25">
        <f t="shared" si="10"/>
        <v>2.7818436703533989</v>
      </c>
    </row>
    <row r="56" spans="1:16" x14ac:dyDescent="0.35">
      <c r="A56">
        <v>37</v>
      </c>
      <c r="B56">
        <v>2290.8679999999999</v>
      </c>
      <c r="C56" s="1">
        <v>4.6568663316444366E-5</v>
      </c>
      <c r="D56" s="1">
        <v>0.23541606476114049</v>
      </c>
      <c r="E56" s="1">
        <f t="shared" si="1"/>
        <v>0.23541606476114049</v>
      </c>
      <c r="F56" s="1">
        <f t="shared" si="2"/>
        <v>14393.948158287883</v>
      </c>
      <c r="G56" s="24">
        <f t="shared" si="3"/>
        <v>0.67030692557766292</v>
      </c>
      <c r="H56" s="24">
        <f t="shared" si="4"/>
        <v>0.75298654805039877</v>
      </c>
      <c r="I56" s="24">
        <f t="shared" si="5"/>
        <v>2.1440002343812639</v>
      </c>
      <c r="J56" s="1">
        <f t="shared" si="0"/>
        <v>-795022.09636589442</v>
      </c>
      <c r="K56" s="1">
        <f t="shared" si="6"/>
        <v>0.7529858348775107</v>
      </c>
      <c r="L56" s="1">
        <f t="shared" si="7"/>
        <v>0.67030643013179525</v>
      </c>
      <c r="M56" s="1">
        <f t="shared" si="11"/>
        <v>0.23541566778896075</v>
      </c>
      <c r="N56" s="24">
        <f t="shared" si="8"/>
        <v>4.6568628896015572E-5</v>
      </c>
      <c r="O56" s="24">
        <f t="shared" si="9"/>
        <v>4.6568663316444366E-5</v>
      </c>
      <c r="P56" s="25">
        <f t="shared" si="10"/>
        <v>2.8473314305175896</v>
      </c>
    </row>
    <row r="57" spans="1:16" x14ac:dyDescent="0.35">
      <c r="A57">
        <v>38</v>
      </c>
      <c r="B57">
        <v>2344.2289999999998</v>
      </c>
      <c r="C57" s="1">
        <v>4.6562688352050679E-5</v>
      </c>
      <c r="D57" s="1">
        <v>0.23535597094930971</v>
      </c>
      <c r="E57" s="1">
        <f t="shared" si="1"/>
        <v>0.23535597094930971</v>
      </c>
      <c r="F57" s="1">
        <f t="shared" si="2"/>
        <v>14729.225209464294</v>
      </c>
      <c r="G57" s="24">
        <f t="shared" si="3"/>
        <v>0.68583232309545428</v>
      </c>
      <c r="H57" s="24">
        <f t="shared" si="4"/>
        <v>0.76659905163266084</v>
      </c>
      <c r="I57" s="24">
        <f t="shared" si="5"/>
        <v>2.2338859997617662</v>
      </c>
      <c r="J57" s="1">
        <f t="shared" si="0"/>
        <v>-776925.24060471216</v>
      </c>
      <c r="K57" s="1">
        <f t="shared" si="6"/>
        <v>0.76659829522329814</v>
      </c>
      <c r="L57" s="1">
        <f t="shared" si="7"/>
        <v>0.68583178897292596</v>
      </c>
      <c r="M57" s="1">
        <f t="shared" si="11"/>
        <v>0.23535555542792222</v>
      </c>
      <c r="N57" s="24">
        <f t="shared" si="8"/>
        <v>4.6562652089279166E-5</v>
      </c>
      <c r="O57" s="24">
        <f t="shared" si="9"/>
        <v>4.6562688352050679E-5</v>
      </c>
      <c r="P57" s="25">
        <f t="shared" si="10"/>
        <v>2.9140242206135745</v>
      </c>
    </row>
    <row r="58" spans="1:16" x14ac:dyDescent="0.35">
      <c r="A58">
        <v>39</v>
      </c>
      <c r="B58">
        <v>2398.8330000000001</v>
      </c>
      <c r="C58" s="1">
        <v>4.6568141416905183E-5</v>
      </c>
      <c r="D58" s="1">
        <v>0.23531764702715927</v>
      </c>
      <c r="E58" s="1">
        <f t="shared" si="1"/>
        <v>0.23531764702715927</v>
      </c>
      <c r="F58" s="1">
        <f t="shared" si="2"/>
        <v>15072.312259977529</v>
      </c>
      <c r="G58" s="24">
        <f t="shared" si="3"/>
        <v>0.70188956880238729</v>
      </c>
      <c r="H58" s="24">
        <f t="shared" si="4"/>
        <v>0.78078288402415696</v>
      </c>
      <c r="I58" s="24">
        <f t="shared" si="5"/>
        <v>2.3288664013062714</v>
      </c>
      <c r="J58" s="1">
        <f t="shared" si="0"/>
        <v>-759240.29720182426</v>
      </c>
      <c r="K58" s="1">
        <f t="shared" si="6"/>
        <v>0.7807820810882653</v>
      </c>
      <c r="L58" s="1">
        <f t="shared" si="7"/>
        <v>0.70188899286579443</v>
      </c>
      <c r="M58" s="1">
        <f t="shared" si="11"/>
        <v>0.23531721194282054</v>
      </c>
      <c r="N58" s="24">
        <f t="shared" si="8"/>
        <v>4.6568103205343284E-5</v>
      </c>
      <c r="O58" s="24">
        <f t="shared" si="9"/>
        <v>4.6568141416905183E-5</v>
      </c>
      <c r="P58" s="25">
        <f t="shared" si="10"/>
        <v>2.9827354619361444</v>
      </c>
    </row>
    <row r="59" spans="1:16" x14ac:dyDescent="0.35">
      <c r="A59">
        <v>40</v>
      </c>
      <c r="B59">
        <v>2454.7089999999998</v>
      </c>
      <c r="C59" s="1">
        <v>4.6571269449668475E-5</v>
      </c>
      <c r="D59" s="1">
        <v>0.23530530063385313</v>
      </c>
      <c r="E59" s="1">
        <f t="shared" si="1"/>
        <v>0.23530530063385313</v>
      </c>
      <c r="F59" s="1">
        <f t="shared" si="2"/>
        <v>15423.391522201493</v>
      </c>
      <c r="G59" s="24">
        <f t="shared" si="3"/>
        <v>0.71828692240817815</v>
      </c>
      <c r="H59" s="24">
        <f t="shared" si="4"/>
        <v>0.7953711387276895</v>
      </c>
      <c r="I59" s="24">
        <f t="shared" si="5"/>
        <v>2.4279295275969113</v>
      </c>
      <c r="J59" s="1">
        <f t="shared" si="0"/>
        <v>-741957.8776374486</v>
      </c>
      <c r="K59" s="1">
        <f t="shared" si="6"/>
        <v>0.79537028609900373</v>
      </c>
      <c r="L59" s="1">
        <f t="shared" si="7"/>
        <v>0.71828630166245455</v>
      </c>
      <c r="M59" s="1">
        <f t="shared" si="11"/>
        <v>0.23530484503795304</v>
      </c>
      <c r="N59" s="24">
        <f t="shared" si="8"/>
        <v>4.6571229202637032E-5</v>
      </c>
      <c r="O59" s="24">
        <f t="shared" si="9"/>
        <v>4.6571269449668475E-5</v>
      </c>
      <c r="P59" s="25">
        <f t="shared" si="10"/>
        <v>3.0525776107440539</v>
      </c>
    </row>
    <row r="60" spans="1:16" x14ac:dyDescent="0.35">
      <c r="A60">
        <v>41</v>
      </c>
      <c r="B60">
        <v>2511.886</v>
      </c>
      <c r="C60" s="1">
        <v>4.6564510583178069E-5</v>
      </c>
      <c r="D60" s="1">
        <v>0.23500512734533271</v>
      </c>
      <c r="E60" s="1">
        <f t="shared" si="1"/>
        <v>0.23500512734533271</v>
      </c>
      <c r="F60" s="1">
        <f t="shared" si="2"/>
        <v>15782.645208510103</v>
      </c>
      <c r="G60" s="24">
        <f t="shared" si="3"/>
        <v>0.73491114984221328</v>
      </c>
      <c r="H60" s="24">
        <f t="shared" si="4"/>
        <v>0.81005956729438222</v>
      </c>
      <c r="I60" s="24">
        <f t="shared" si="5"/>
        <v>2.5332290183021979</v>
      </c>
      <c r="J60" s="1">
        <f t="shared" si="0"/>
        <v>-725069.00387101318</v>
      </c>
      <c r="K60" s="1">
        <f t="shared" si="6"/>
        <v>0.81005866228290624</v>
      </c>
      <c r="L60" s="1">
        <f t="shared" si="7"/>
        <v>0.73491048112433111</v>
      </c>
      <c r="M60" s="1">
        <f t="shared" si="11"/>
        <v>0.23500465095582004</v>
      </c>
      <c r="N60" s="24">
        <f t="shared" si="8"/>
        <v>4.6564468212721574E-5</v>
      </c>
      <c r="O60" s="24">
        <f t="shared" si="9"/>
        <v>4.6564510583178069E-5</v>
      </c>
      <c r="P60" s="25">
        <f t="shared" si="10"/>
        <v>3.1272167513931093</v>
      </c>
    </row>
    <row r="61" spans="1:16" x14ac:dyDescent="0.35">
      <c r="A61">
        <v>42</v>
      </c>
      <c r="B61">
        <v>2570.3960000000002</v>
      </c>
      <c r="C61" s="1">
        <v>4.6561122472750241E-5</v>
      </c>
      <c r="D61" s="1">
        <v>0.23548026015732568</v>
      </c>
      <c r="E61" s="1">
        <f t="shared" si="1"/>
        <v>0.23548026015732568</v>
      </c>
      <c r="F61" s="1">
        <f t="shared" si="2"/>
        <v>16150.274380833182</v>
      </c>
      <c r="G61" s="24">
        <f t="shared" si="3"/>
        <v>0.75197490341449436</v>
      </c>
      <c r="H61" s="24">
        <f t="shared" si="4"/>
        <v>0.82571533367616334</v>
      </c>
      <c r="I61" s="24">
        <f t="shared" si="5"/>
        <v>2.6368121381985974</v>
      </c>
      <c r="J61" s="1">
        <f t="shared" si="0"/>
        <v>-708564.23673921975</v>
      </c>
      <c r="K61" s="1">
        <f t="shared" si="6"/>
        <v>0.82571437144157356</v>
      </c>
      <c r="L61" s="1">
        <f t="shared" si="7"/>
        <v>0.75197418362812585</v>
      </c>
      <c r="M61" s="1">
        <f t="shared" si="11"/>
        <v>0.23547976034386059</v>
      </c>
      <c r="N61" s="24">
        <f t="shared" si="8"/>
        <v>4.6561077904692046E-5</v>
      </c>
      <c r="O61" s="24">
        <f t="shared" si="9"/>
        <v>4.6561122472750241E-5</v>
      </c>
      <c r="P61" s="25">
        <f t="shared" si="10"/>
        <v>3.1933707700825393</v>
      </c>
    </row>
    <row r="62" spans="1:16" x14ac:dyDescent="0.35">
      <c r="A62">
        <v>43</v>
      </c>
      <c r="B62">
        <v>2630.268</v>
      </c>
      <c r="C62" s="1">
        <v>4.657400172875343E-5</v>
      </c>
      <c r="D62" s="1">
        <v>0.23537483902858428</v>
      </c>
      <c r="E62" s="1">
        <f t="shared" si="1"/>
        <v>0.23537483902858428</v>
      </c>
      <c r="F62" s="1">
        <f t="shared" si="2"/>
        <v>16526.461251544635</v>
      </c>
      <c r="G62" s="24">
        <f t="shared" si="3"/>
        <v>0.76970343489961646</v>
      </c>
      <c r="H62" s="24">
        <f t="shared" si="4"/>
        <v>0.84168091653182098</v>
      </c>
      <c r="I62" s="24">
        <f t="shared" si="5"/>
        <v>2.7523956902858457</v>
      </c>
      <c r="J62" s="1">
        <f t="shared" si="0"/>
        <v>-692435.40196570987</v>
      </c>
      <c r="K62" s="1">
        <f t="shared" si="6"/>
        <v>0.84167989343868899</v>
      </c>
      <c r="L62" s="1">
        <f t="shared" si="7"/>
        <v>0.76970265931594817</v>
      </c>
      <c r="M62" s="1">
        <f t="shared" si="11"/>
        <v>0.2353743157493616</v>
      </c>
      <c r="N62" s="24">
        <f t="shared" si="8"/>
        <v>4.6573954798944535E-5</v>
      </c>
      <c r="O62" s="24">
        <f t="shared" si="9"/>
        <v>4.657400172875343E-5</v>
      </c>
      <c r="P62" s="25">
        <f t="shared" si="10"/>
        <v>3.2701217074830127</v>
      </c>
    </row>
    <row r="63" spans="1:16" x14ac:dyDescent="0.35">
      <c r="A63">
        <v>44</v>
      </c>
      <c r="B63">
        <v>2691.5349999999999</v>
      </c>
      <c r="C63" s="1">
        <v>4.6572115209323046E-5</v>
      </c>
      <c r="D63" s="1">
        <v>0.23541963455076026</v>
      </c>
      <c r="E63" s="1">
        <f t="shared" si="1"/>
        <v>0.23541963455076026</v>
      </c>
      <c r="F63" s="1">
        <f t="shared" si="2"/>
        <v>16911.413165759608</v>
      </c>
      <c r="G63" s="24">
        <f t="shared" si="3"/>
        <v>0.7876002823082191</v>
      </c>
      <c r="H63" s="24">
        <f t="shared" si="4"/>
        <v>0.85796897766925573</v>
      </c>
      <c r="I63" s="24">
        <f t="shared" si="5"/>
        <v>2.8703494095276927</v>
      </c>
      <c r="J63" s="1">
        <f t="shared" si="0"/>
        <v>-676673.60069905967</v>
      </c>
      <c r="K63" s="1">
        <f t="shared" si="6"/>
        <v>0.85796788983335881</v>
      </c>
      <c r="L63" s="1">
        <f t="shared" si="7"/>
        <v>0.7875994475020861</v>
      </c>
      <c r="M63" s="1">
        <f t="shared" si="11"/>
        <v>0.23541908652803153</v>
      </c>
      <c r="N63" s="24">
        <f t="shared" si="8"/>
        <v>4.6572065845847344E-5</v>
      </c>
      <c r="O63" s="24">
        <f t="shared" si="9"/>
        <v>4.6572115209323046E-5</v>
      </c>
      <c r="P63" s="25">
        <f t="shared" si="10"/>
        <v>3.3455207864308232</v>
      </c>
    </row>
    <row r="64" spans="1:16" x14ac:dyDescent="0.35">
      <c r="A64">
        <v>45</v>
      </c>
      <c r="B64">
        <v>2754.2289999999998</v>
      </c>
      <c r="C64" s="1">
        <v>4.657019877851334E-5</v>
      </c>
      <c r="D64" s="1">
        <v>0.23560582328606874</v>
      </c>
      <c r="E64" s="1">
        <f t="shared" si="1"/>
        <v>0.23560582328606874</v>
      </c>
      <c r="F64" s="1">
        <f t="shared" si="2"/>
        <v>17305.331185407922</v>
      </c>
      <c r="G64" s="24">
        <f t="shared" si="3"/>
        <v>0.80591271323245284</v>
      </c>
      <c r="H64" s="24">
        <f t="shared" si="4"/>
        <v>0.87479126925331474</v>
      </c>
      <c r="I64" s="24">
        <f t="shared" si="5"/>
        <v>2.9923089144532478</v>
      </c>
      <c r="J64" s="1">
        <f t="shared" si="0"/>
        <v>-661270.60598720878</v>
      </c>
      <c r="K64" s="1">
        <f t="shared" si="6"/>
        <v>0.8747901119982584</v>
      </c>
      <c r="L64" s="1">
        <f t="shared" si="7"/>
        <v>0.8059118149850435</v>
      </c>
      <c r="M64" s="1">
        <f t="shared" si="11"/>
        <v>0.2356052490056173</v>
      </c>
      <c r="N64" s="24">
        <f t="shared" si="8"/>
        <v>4.6570146872693122E-5</v>
      </c>
      <c r="O64" s="24">
        <f t="shared" si="9"/>
        <v>4.657019877851334E-5</v>
      </c>
      <c r="P64" s="25">
        <f t="shared" si="10"/>
        <v>3.4206021231973018</v>
      </c>
    </row>
    <row r="65" spans="1:22" ht="13.15" x14ac:dyDescent="0.4">
      <c r="A65">
        <v>46</v>
      </c>
      <c r="B65">
        <v>2818.3829999999998</v>
      </c>
      <c r="C65" s="1">
        <v>4.6580739578585221E-5</v>
      </c>
      <c r="D65" s="1">
        <v>0.23525411351266592</v>
      </c>
      <c r="E65" s="1">
        <f t="shared" si="1"/>
        <v>0.23525411351266592</v>
      </c>
      <c r="F65" s="1">
        <f t="shared" si="2"/>
        <v>17708.422655604722</v>
      </c>
      <c r="G65" s="24">
        <f t="shared" si="3"/>
        <v>0.8248714240682421</v>
      </c>
      <c r="H65" s="24">
        <f t="shared" si="4"/>
        <v>0.8919661206594669</v>
      </c>
      <c r="I65" s="24">
        <f t="shared" si="5"/>
        <v>3.127500527761812</v>
      </c>
      <c r="J65" s="1">
        <f t="shared" si="0"/>
        <v>-646218.30313961732</v>
      </c>
      <c r="K65" s="1">
        <f t="shared" si="6"/>
        <v>0.89196488949275687</v>
      </c>
      <c r="L65" s="1">
        <f t="shared" si="7"/>
        <v>0.82487045679803517</v>
      </c>
      <c r="M65" s="1">
        <f t="shared" si="11"/>
        <v>0.23525351292913801</v>
      </c>
      <c r="N65" s="24">
        <f t="shared" si="8"/>
        <v>4.6580684956543176E-5</v>
      </c>
      <c r="O65" s="24">
        <f t="shared" si="9"/>
        <v>4.6580739578585221E-5</v>
      </c>
      <c r="P65" s="25">
        <f t="shared" si="10"/>
        <v>3.5063045245428444</v>
      </c>
      <c r="V65" s="18" t="s">
        <v>1</v>
      </c>
    </row>
    <row r="66" spans="1:22" x14ac:dyDescent="0.35">
      <c r="A66">
        <v>47</v>
      </c>
      <c r="B66">
        <v>2884.0320000000002</v>
      </c>
      <c r="C66" s="1">
        <v>4.6581456924366575E-5</v>
      </c>
      <c r="D66" s="1">
        <v>0.23508105242236776</v>
      </c>
      <c r="E66" s="1">
        <f t="shared" si="1"/>
        <v>0.23508105242236776</v>
      </c>
      <c r="F66" s="1">
        <f t="shared" si="2"/>
        <v>18120.907487835757</v>
      </c>
      <c r="G66" s="24">
        <f t="shared" si="3"/>
        <v>0.84409827157505302</v>
      </c>
      <c r="H66" s="24">
        <f t="shared" si="4"/>
        <v>0.9095682566099581</v>
      </c>
      <c r="I66" s="24">
        <f t="shared" si="5"/>
        <v>3.2659586358519626</v>
      </c>
      <c r="J66" s="1">
        <f t="shared" si="0"/>
        <v>-631508.4852933475</v>
      </c>
      <c r="K66" s="1">
        <f t="shared" si="6"/>
        <v>0.90956694655120018</v>
      </c>
      <c r="L66" s="1">
        <f t="shared" si="7"/>
        <v>0.84409723083201393</v>
      </c>
      <c r="M66" s="1">
        <f t="shared" si="11"/>
        <v>0.23508042398703527</v>
      </c>
      <c r="N66" s="24">
        <f t="shared" si="8"/>
        <v>4.6581399491092896E-5</v>
      </c>
      <c r="O66" s="24">
        <f t="shared" si="9"/>
        <v>4.6581456924366575E-5</v>
      </c>
      <c r="P66" s="25">
        <f t="shared" si="10"/>
        <v>3.5906742744285931</v>
      </c>
    </row>
    <row r="67" spans="1:22" x14ac:dyDescent="0.35">
      <c r="A67">
        <v>48</v>
      </c>
      <c r="B67">
        <v>2951.2089999999998</v>
      </c>
      <c r="C67" s="1">
        <v>4.6580100810962677E-5</v>
      </c>
      <c r="D67" s="1">
        <v>0.23520736633296532</v>
      </c>
      <c r="E67" s="1">
        <f t="shared" si="1"/>
        <v>0.23520736633296532</v>
      </c>
      <c r="F67" s="1">
        <f t="shared" si="2"/>
        <v>18542.993027216158</v>
      </c>
      <c r="G67" s="24">
        <f t="shared" si="3"/>
        <v>0.86373448454470669</v>
      </c>
      <c r="H67" s="24">
        <f t="shared" si="4"/>
        <v>0.9277848451210261</v>
      </c>
      <c r="I67" s="24">
        <f t="shared" si="5"/>
        <v>3.4070351514185804</v>
      </c>
      <c r="J67" s="1">
        <f t="shared" si="0"/>
        <v>-617133.75089922256</v>
      </c>
      <c r="K67" s="1">
        <f t="shared" si="6"/>
        <v>0.92778345031248832</v>
      </c>
      <c r="L67" s="1">
        <f t="shared" si="7"/>
        <v>0.86373336531578482</v>
      </c>
      <c r="M67" s="1">
        <f t="shared" si="11"/>
        <v>0.235206707946361</v>
      </c>
      <c r="N67" s="24">
        <f t="shared" si="8"/>
        <v>4.6580040452372231E-5</v>
      </c>
      <c r="O67" s="24">
        <f t="shared" si="9"/>
        <v>4.6580100810962677E-5</v>
      </c>
      <c r="P67" s="25">
        <f t="shared" si="10"/>
        <v>3.6722310041972084</v>
      </c>
    </row>
    <row r="68" spans="1:22" x14ac:dyDescent="0.35">
      <c r="A68">
        <v>49</v>
      </c>
      <c r="B68">
        <v>3019.9520000000002</v>
      </c>
      <c r="C68" s="1">
        <v>4.6572328807099875E-5</v>
      </c>
      <c r="D68" s="1">
        <v>0.23522685606731705</v>
      </c>
      <c r="E68" s="1">
        <f t="shared" si="1"/>
        <v>0.23522685606731705</v>
      </c>
      <c r="F68" s="1">
        <f t="shared" si="2"/>
        <v>18974.918034787606</v>
      </c>
      <c r="G68" s="24">
        <f t="shared" si="3"/>
        <v>0.88370612180389774</v>
      </c>
      <c r="H68" s="24">
        <f t="shared" si="4"/>
        <v>0.94631932821958542</v>
      </c>
      <c r="I68" s="24">
        <f t="shared" si="5"/>
        <v>3.5551560630036096</v>
      </c>
      <c r="J68" s="1">
        <f t="shared" si="0"/>
        <v>-603085.96953115275</v>
      </c>
      <c r="K68" s="1">
        <f t="shared" si="6"/>
        <v>0.94631784332537305</v>
      </c>
      <c r="L68" s="1">
        <f t="shared" si="7"/>
        <v>0.88370491865215572</v>
      </c>
      <c r="M68" s="1">
        <f t="shared" si="11"/>
        <v>0.23522616670965624</v>
      </c>
      <c r="N68" s="24">
        <f t="shared" si="8"/>
        <v>4.6572265399619545E-5</v>
      </c>
      <c r="O68" s="24">
        <f t="shared" si="9"/>
        <v>4.6572328807099875E-5</v>
      </c>
      <c r="P68" s="25">
        <f t="shared" si="10"/>
        <v>3.7568308450263874</v>
      </c>
    </row>
    <row r="69" spans="1:22" x14ac:dyDescent="0.35">
      <c r="A69">
        <v>50</v>
      </c>
      <c r="B69">
        <v>3090.2950000000001</v>
      </c>
      <c r="C69" s="1">
        <v>4.6576110974749033E-5</v>
      </c>
      <c r="D69" s="1">
        <v>0.23533646398989183</v>
      </c>
      <c r="E69" s="1">
        <f t="shared" si="1"/>
        <v>0.23533646398989183</v>
      </c>
      <c r="F69" s="1">
        <f t="shared" si="2"/>
        <v>19416.896138850541</v>
      </c>
      <c r="G69" s="24">
        <f t="shared" si="3"/>
        <v>0.9043635093482788</v>
      </c>
      <c r="H69" s="24">
        <f t="shared" si="4"/>
        <v>0.96560354248846725</v>
      </c>
      <c r="I69" s="24">
        <f t="shared" si="5"/>
        <v>3.7106727683369467</v>
      </c>
      <c r="J69" s="1">
        <f t="shared" si="0"/>
        <v>-589358.19391273113</v>
      </c>
      <c r="K69" s="1">
        <f t="shared" si="6"/>
        <v>0.9656019604477265</v>
      </c>
      <c r="L69" s="1">
        <f t="shared" si="7"/>
        <v>0.90436221558649943</v>
      </c>
      <c r="M69" s="1">
        <f t="shared" si="11"/>
        <v>0.23533574174921096</v>
      </c>
      <c r="N69" s="24">
        <f t="shared" si="8"/>
        <v>4.6576044344028547E-5</v>
      </c>
      <c r="O69" s="24">
        <f t="shared" si="9"/>
        <v>4.6576110974749033E-5</v>
      </c>
      <c r="P69" s="25">
        <f t="shared" si="10"/>
        <v>3.8428596050244104</v>
      </c>
      <c r="Q69" s="3"/>
    </row>
    <row r="70" spans="1:22" x14ac:dyDescent="0.35">
      <c r="A70">
        <v>51</v>
      </c>
      <c r="B70">
        <v>3162.2779999999998</v>
      </c>
      <c r="C70" s="1">
        <v>4.6573862800443642E-5</v>
      </c>
      <c r="D70" s="1">
        <v>0.235198230601145</v>
      </c>
      <c r="E70" s="1">
        <f t="shared" si="1"/>
        <v>0.235198230601145</v>
      </c>
      <c r="F70" s="1">
        <f t="shared" si="2"/>
        <v>19869.178666817246</v>
      </c>
      <c r="G70" s="24">
        <f t="shared" si="3"/>
        <v>0.92538440118584819</v>
      </c>
      <c r="H70" s="24">
        <f t="shared" si="4"/>
        <v>0.9851630268110706</v>
      </c>
      <c r="I70" s="24">
        <f t="shared" si="5"/>
        <v>3.8761112075796462</v>
      </c>
      <c r="J70" s="1">
        <f t="shared" si="0"/>
        <v>-575942.62106542941</v>
      </c>
      <c r="K70" s="1">
        <f t="shared" si="6"/>
        <v>0.98516134167006209</v>
      </c>
      <c r="L70" s="1">
        <f t="shared" si="7"/>
        <v>0.92538301039283555</v>
      </c>
      <c r="M70" s="1">
        <f t="shared" si="11"/>
        <v>0.2351974748027284</v>
      </c>
      <c r="N70" s="24">
        <f t="shared" si="8"/>
        <v>4.6573792802934639E-5</v>
      </c>
      <c r="O70" s="24">
        <f t="shared" si="9"/>
        <v>4.6573862800443642E-5</v>
      </c>
      <c r="P70" s="25">
        <f t="shared" si="10"/>
        <v>3.9344938170318344</v>
      </c>
    </row>
    <row r="71" spans="1:22" x14ac:dyDescent="0.35">
      <c r="A71">
        <v>52</v>
      </c>
      <c r="B71">
        <v>3235.9369999999999</v>
      </c>
      <c r="C71" s="1">
        <v>4.6583918086073891E-5</v>
      </c>
      <c r="D71" s="1">
        <v>0.23487163454373025</v>
      </c>
      <c r="E71" s="1">
        <f t="shared" si="1"/>
        <v>0.23487163454373025</v>
      </c>
      <c r="F71" s="1">
        <f t="shared" si="2"/>
        <v>20331.991813358789</v>
      </c>
      <c r="G71" s="24">
        <f t="shared" si="3"/>
        <v>0.94714384116023076</v>
      </c>
      <c r="H71" s="24">
        <f t="shared" si="4"/>
        <v>1.0053870375111336</v>
      </c>
      <c r="I71" s="24">
        <f t="shared" si="5"/>
        <v>4.0543258551032197</v>
      </c>
      <c r="J71" s="1">
        <f t="shared" si="0"/>
        <v>-562832.55201122386</v>
      </c>
      <c r="K71" s="1">
        <f t="shared" si="6"/>
        <v>1.0053852415928164</v>
      </c>
      <c r="L71" s="1">
        <f t="shared" si="7"/>
        <v>0.94714234530584729</v>
      </c>
      <c r="M71" s="1">
        <f t="shared" si="11"/>
        <v>0.23487084405401418</v>
      </c>
      <c r="N71" s="24">
        <f t="shared" si="8"/>
        <v>4.6583844514610889E-5</v>
      </c>
      <c r="O71" s="24">
        <f t="shared" si="9"/>
        <v>4.6583918086073891E-5</v>
      </c>
      <c r="P71" s="25">
        <f t="shared" si="10"/>
        <v>4.0326092798816235</v>
      </c>
    </row>
    <row r="72" spans="1:22" x14ac:dyDescent="0.35">
      <c r="A72">
        <v>53</v>
      </c>
      <c r="B72">
        <v>3311.3110000000001</v>
      </c>
      <c r="C72" s="1">
        <v>4.6582017033991109E-5</v>
      </c>
      <c r="D72" s="1">
        <v>0.23489388591668847</v>
      </c>
      <c r="E72" s="1">
        <f t="shared" si="1"/>
        <v>0.23489388591668847</v>
      </c>
      <c r="F72" s="1">
        <f t="shared" si="2"/>
        <v>20805.580622702142</v>
      </c>
      <c r="G72" s="24">
        <f t="shared" si="3"/>
        <v>0.96916591096878657</v>
      </c>
      <c r="H72" s="24">
        <f t="shared" si="4"/>
        <v>1.0260964499163323</v>
      </c>
      <c r="I72" s="24">
        <f t="shared" si="5"/>
        <v>4.2336465963942196</v>
      </c>
      <c r="J72" s="1">
        <f t="shared" si="0"/>
        <v>-550021.02788217226</v>
      </c>
      <c r="K72" s="1">
        <f t="shared" si="6"/>
        <v>1.0260945356768634</v>
      </c>
      <c r="L72" s="1">
        <f t="shared" si="7"/>
        <v>0.96916430356467431</v>
      </c>
      <c r="M72" s="1">
        <f t="shared" si="11"/>
        <v>0.23489305812812952</v>
      </c>
      <c r="N72" s="24">
        <f t="shared" si="8"/>
        <v>4.6581939775675594E-5</v>
      </c>
      <c r="O72" s="24">
        <f t="shared" si="9"/>
        <v>4.6582017033991109E-5</v>
      </c>
      <c r="P72" s="25">
        <f t="shared" si="10"/>
        <v>4.1259810370215977</v>
      </c>
    </row>
    <row r="73" spans="1:22" x14ac:dyDescent="0.35">
      <c r="A73">
        <v>54</v>
      </c>
      <c r="B73">
        <v>3388.442</v>
      </c>
      <c r="C73" s="1">
        <v>4.6581092674351788E-5</v>
      </c>
      <c r="D73" s="1">
        <v>0.23511292951538953</v>
      </c>
      <c r="E73" s="1">
        <f t="shared" si="1"/>
        <v>0.23511292951538953</v>
      </c>
      <c r="F73" s="1">
        <f t="shared" si="2"/>
        <v>21290.208988630213</v>
      </c>
      <c r="G73" s="24">
        <f t="shared" si="3"/>
        <v>0.99172119795570135</v>
      </c>
      <c r="H73" s="24">
        <f t="shared" si="4"/>
        <v>1.0474607442508264</v>
      </c>
      <c r="I73" s="24">
        <f t="shared" si="5"/>
        <v>4.4182556282256904</v>
      </c>
      <c r="J73" s="1">
        <f t="shared" si="0"/>
        <v>-537500.91630830441</v>
      </c>
      <c r="K73" s="1">
        <f t="shared" si="6"/>
        <v>1.0474587030043105</v>
      </c>
      <c r="L73" s="1">
        <f t="shared" si="7"/>
        <v>0.99171947101662461</v>
      </c>
      <c r="M73" s="1">
        <f t="shared" si="11"/>
        <v>0.23511206192303455</v>
      </c>
      <c r="N73" s="24">
        <f t="shared" si="8"/>
        <v>4.6581011560113889E-5</v>
      </c>
      <c r="O73" s="24">
        <f t="shared" si="9"/>
        <v>4.6581092674351788E-5</v>
      </c>
      <c r="P73" s="25">
        <f t="shared" si="10"/>
        <v>4.2180714290246426</v>
      </c>
    </row>
    <row r="74" spans="1:22" x14ac:dyDescent="0.35">
      <c r="A74">
        <v>55</v>
      </c>
      <c r="B74">
        <v>3467.3690000000001</v>
      </c>
      <c r="C74" s="1">
        <v>4.6589922019707834E-5</v>
      </c>
      <c r="D74" s="1">
        <v>0.23485504251822978</v>
      </c>
      <c r="E74" s="1">
        <f t="shared" si="1"/>
        <v>0.23485504251822978</v>
      </c>
      <c r="F74" s="1">
        <f t="shared" si="2"/>
        <v>21786.121955369974</v>
      </c>
      <c r="G74" s="24">
        <f t="shared" si="3"/>
        <v>1.0150137230125318</v>
      </c>
      <c r="H74" s="24">
        <f t="shared" si="4"/>
        <v>1.0693547528387448</v>
      </c>
      <c r="I74" s="24">
        <f t="shared" si="5"/>
        <v>4.6216156879652655</v>
      </c>
      <c r="J74" s="1">
        <f t="shared" si="0"/>
        <v>-525265.89464736625</v>
      </c>
      <c r="K74" s="1">
        <f t="shared" si="6"/>
        <v>1.0693525758132212</v>
      </c>
      <c r="L74" s="1">
        <f t="shared" si="7"/>
        <v>1.0150118666302581</v>
      </c>
      <c r="M74" s="1">
        <f t="shared" si="11"/>
        <v>0.23485413486206991</v>
      </c>
      <c r="N74" s="24">
        <f t="shared" si="8"/>
        <v>4.6589836810312718E-5</v>
      </c>
      <c r="O74" s="24">
        <f t="shared" si="9"/>
        <v>4.6589922019707834E-5</v>
      </c>
      <c r="P74" s="25">
        <f t="shared" si="10"/>
        <v>4.3218820363813295</v>
      </c>
    </row>
    <row r="75" spans="1:22" x14ac:dyDescent="0.35">
      <c r="A75">
        <v>56</v>
      </c>
      <c r="B75">
        <v>3548.134</v>
      </c>
      <c r="C75" s="1">
        <v>4.6586574743309725E-5</v>
      </c>
      <c r="D75" s="1">
        <v>0.23510613030936178</v>
      </c>
      <c r="E75" s="1">
        <f t="shared" si="1"/>
        <v>0.23510613030936178</v>
      </c>
      <c r="F75" s="1">
        <f t="shared" si="2"/>
        <v>22293.583416704336</v>
      </c>
      <c r="G75" s="24">
        <f t="shared" si="3"/>
        <v>1.0385816901385068</v>
      </c>
      <c r="H75" s="24">
        <f t="shared" si="4"/>
        <v>1.0918032065910752</v>
      </c>
      <c r="I75" s="24">
        <f t="shared" si="5"/>
        <v>4.8230423345743265</v>
      </c>
      <c r="J75" s="1">
        <f t="shared" si="0"/>
        <v>-513309.44092233933</v>
      </c>
      <c r="K75" s="1">
        <f t="shared" si="6"/>
        <v>1.0918008843433014</v>
      </c>
      <c r="L75" s="1">
        <f t="shared" si="7"/>
        <v>1.0385796964576859</v>
      </c>
      <c r="M75" s="1">
        <f t="shared" si="11"/>
        <v>0.23510517892926125</v>
      </c>
      <c r="N75" s="24">
        <f t="shared" si="8"/>
        <v>4.6586485314850262E-5</v>
      </c>
      <c r="O75" s="24">
        <f t="shared" si="9"/>
        <v>4.6586574743309725E-5</v>
      </c>
      <c r="P75" s="25">
        <f t="shared" si="10"/>
        <v>4.4175109250578233</v>
      </c>
    </row>
    <row r="76" spans="1:22" x14ac:dyDescent="0.35">
      <c r="A76">
        <v>57</v>
      </c>
      <c r="B76">
        <v>3630.7809999999999</v>
      </c>
      <c r="C76" s="1">
        <v>4.6586211806086509E-5</v>
      </c>
      <c r="D76" s="1">
        <v>0.23482912844190368</v>
      </c>
      <c r="E76" s="1">
        <f t="shared" si="1"/>
        <v>0.23482912844190368</v>
      </c>
      <c r="F76" s="1">
        <f t="shared" si="2"/>
        <v>22812.869832786804</v>
      </c>
      <c r="G76" s="24">
        <f t="shared" si="3"/>
        <v>1.0627651859348874</v>
      </c>
      <c r="H76" s="24">
        <f t="shared" si="4"/>
        <v>1.114653147918018</v>
      </c>
      <c r="I76" s="24">
        <f t="shared" si="5"/>
        <v>5.0445810017690018</v>
      </c>
      <c r="J76" s="1">
        <f t="shared" si="0"/>
        <v>-501625.04426941305</v>
      </c>
      <c r="K76" s="1">
        <f t="shared" si="6"/>
        <v>1.114650671070234</v>
      </c>
      <c r="L76" s="1">
        <f t="shared" si="7"/>
        <v>1.062763044249398</v>
      </c>
      <c r="M76" s="1">
        <f t="shared" si="11"/>
        <v>0.23482813340608966</v>
      </c>
      <c r="N76" s="24">
        <f t="shared" si="8"/>
        <v>4.6586117925504842E-5</v>
      </c>
      <c r="O76" s="24">
        <f t="shared" si="9"/>
        <v>4.6586211806086509E-5</v>
      </c>
      <c r="P76" s="25">
        <f t="shared" si="10"/>
        <v>4.5257057952743498</v>
      </c>
    </row>
    <row r="77" spans="1:22" x14ac:dyDescent="0.35">
      <c r="A77">
        <v>58</v>
      </c>
      <c r="B77">
        <v>3715.3519999999999</v>
      </c>
      <c r="C77" s="1">
        <v>4.6588680478199412E-5</v>
      </c>
      <c r="D77" s="1">
        <v>0.23487238878496319</v>
      </c>
      <c r="E77" s="1">
        <f t="shared" si="1"/>
        <v>0.23487238878496319</v>
      </c>
      <c r="F77" s="1">
        <f t="shared" si="2"/>
        <v>23344.24509740029</v>
      </c>
      <c r="G77" s="24">
        <f t="shared" si="3"/>
        <v>1.0875775758475552</v>
      </c>
      <c r="H77" s="24">
        <f t="shared" si="4"/>
        <v>1.1383004302338866</v>
      </c>
      <c r="I77" s="24">
        <f t="shared" si="5"/>
        <v>5.2709048896907085</v>
      </c>
      <c r="J77" s="1">
        <f t="shared" si="0"/>
        <v>-490206.76368148805</v>
      </c>
      <c r="K77" s="1">
        <f t="shared" si="6"/>
        <v>1.1382977870127875</v>
      </c>
      <c r="L77" s="1">
        <f t="shared" si="7"/>
        <v>1.0875752754760162</v>
      </c>
      <c r="M77" s="1">
        <f t="shared" si="11"/>
        <v>0.23487134660796655</v>
      </c>
      <c r="N77" s="24">
        <f t="shared" si="8"/>
        <v>4.6588581936930273E-5</v>
      </c>
      <c r="O77" s="24">
        <f t="shared" si="9"/>
        <v>4.6588680478199412E-5</v>
      </c>
      <c r="P77" s="25">
        <f t="shared" si="10"/>
        <v>4.6305149230967411</v>
      </c>
    </row>
    <row r="78" spans="1:22" x14ac:dyDescent="0.35">
      <c r="A78">
        <v>59</v>
      </c>
      <c r="B78">
        <v>3801.8939999999998</v>
      </c>
      <c r="C78" s="1">
        <v>4.6595407888880695E-5</v>
      </c>
      <c r="D78" s="1">
        <v>0.23476584705469344</v>
      </c>
      <c r="E78" s="1">
        <f t="shared" si="1"/>
        <v>0.23476584705469344</v>
      </c>
      <c r="F78" s="1">
        <f t="shared" si="2"/>
        <v>23888.004520254224</v>
      </c>
      <c r="G78" s="24">
        <f t="shared" si="3"/>
        <v>1.1130713142726714</v>
      </c>
      <c r="H78" s="24">
        <f t="shared" si="4"/>
        <v>1.1625874613843434</v>
      </c>
      <c r="I78" s="24">
        <f t="shared" si="5"/>
        <v>5.5120570978900787</v>
      </c>
      <c r="J78" s="1">
        <f t="shared" si="0"/>
        <v>-479048.25328048173</v>
      </c>
      <c r="K78" s="1">
        <f t="shared" si="6"/>
        <v>1.1625846399434636</v>
      </c>
      <c r="L78" s="1">
        <f t="shared" si="7"/>
        <v>1.1130688431014581</v>
      </c>
      <c r="M78" s="1">
        <f t="shared" si="11"/>
        <v>0.2347647560989039</v>
      </c>
      <c r="N78" s="24">
        <f t="shared" si="8"/>
        <v>4.6595304440674666E-5</v>
      </c>
      <c r="O78" s="24">
        <f t="shared" si="9"/>
        <v>4.6595407888880695E-5</v>
      </c>
      <c r="P78" s="25">
        <f t="shared" si="10"/>
        <v>4.7412092922181817</v>
      </c>
    </row>
    <row r="79" spans="1:22" x14ac:dyDescent="0.35">
      <c r="A79">
        <v>60</v>
      </c>
      <c r="B79">
        <v>3890.451</v>
      </c>
      <c r="C79" s="1">
        <v>4.6593713033010978E-5</v>
      </c>
      <c r="D79" s="1">
        <v>0.23496282098654567</v>
      </c>
      <c r="E79" s="1">
        <f t="shared" si="1"/>
        <v>0.23496282098654567</v>
      </c>
      <c r="F79" s="1">
        <f t="shared" si="2"/>
        <v>24444.424561502128</v>
      </c>
      <c r="G79" s="24">
        <f t="shared" si="3"/>
        <v>1.1389565032757154</v>
      </c>
      <c r="H79" s="24">
        <f t="shared" si="4"/>
        <v>1.1874285275252587</v>
      </c>
      <c r="I79" s="24">
        <f t="shared" si="5"/>
        <v>5.7559295463065734</v>
      </c>
      <c r="J79" s="1">
        <f t="shared" si="0"/>
        <v>-468143.84241249756</v>
      </c>
      <c r="K79" s="1">
        <f t="shared" si="6"/>
        <v>1.1874255156669282</v>
      </c>
      <c r="L79" s="1">
        <f t="shared" si="7"/>
        <v>1.1389538502201295</v>
      </c>
      <c r="M79" s="1">
        <f t="shared" si="11"/>
        <v>0.23496167769917967</v>
      </c>
      <c r="N79" s="24">
        <f t="shared" si="8"/>
        <v>4.6593604498830549E-5</v>
      </c>
      <c r="O79" s="24">
        <f t="shared" si="9"/>
        <v>4.6593713033010978E-5</v>
      </c>
      <c r="P79" s="25">
        <f t="shared" si="10"/>
        <v>4.8474026120903293</v>
      </c>
    </row>
    <row r="80" spans="1:22" x14ac:dyDescent="0.35">
      <c r="A80">
        <v>61</v>
      </c>
      <c r="B80">
        <v>3981.0720000000001</v>
      </c>
      <c r="C80" s="1">
        <v>4.6599289477739182E-5</v>
      </c>
      <c r="D80" s="1">
        <v>0.23480277286788862</v>
      </c>
      <c r="E80" s="1">
        <f t="shared" si="1"/>
        <v>0.23480277286788862</v>
      </c>
      <c r="F80" s="1">
        <f t="shared" si="2"/>
        <v>25013.813097224051</v>
      </c>
      <c r="G80" s="24">
        <f t="shared" si="3"/>
        <v>1.1656259174596073</v>
      </c>
      <c r="H80" s="24">
        <f t="shared" si="4"/>
        <v>1.2129244043245924</v>
      </c>
      <c r="I80" s="24">
        <f t="shared" si="5"/>
        <v>6.0212922715162396</v>
      </c>
      <c r="J80" s="1">
        <f t="shared" si="0"/>
        <v>-457487.50081825792</v>
      </c>
      <c r="K80" s="1">
        <f t="shared" si="6"/>
        <v>1.2129211885390081</v>
      </c>
      <c r="L80" s="1">
        <f t="shared" si="7"/>
        <v>1.1656230680956474</v>
      </c>
      <c r="M80" s="1">
        <f t="shared" si="11"/>
        <v>0.23480157637108726</v>
      </c>
      <c r="N80" s="24">
        <f t="shared" si="8"/>
        <v>4.6599175566119679E-5</v>
      </c>
      <c r="O80" s="24">
        <f t="shared" si="9"/>
        <v>4.6599289477739182E-5</v>
      </c>
      <c r="P80" s="25">
        <f t="shared" si="10"/>
        <v>4.9642897893217839</v>
      </c>
    </row>
    <row r="81" spans="1:16" x14ac:dyDescent="0.35">
      <c r="A81">
        <v>62</v>
      </c>
      <c r="B81">
        <v>4073.8029999999999</v>
      </c>
      <c r="C81" s="1">
        <v>4.6596600595210547E-5</v>
      </c>
      <c r="D81" s="1">
        <v>0.23479996862296648</v>
      </c>
      <c r="E81" s="1">
        <f t="shared" si="1"/>
        <v>0.23479996862296648</v>
      </c>
      <c r="F81" s="1">
        <f t="shared" si="2"/>
        <v>25596.459153944121</v>
      </c>
      <c r="G81" s="24">
        <f t="shared" si="3"/>
        <v>1.1927079838479551</v>
      </c>
      <c r="H81" s="24">
        <f t="shared" si="4"/>
        <v>1.2389313897544707</v>
      </c>
      <c r="I81" s="24">
        <f t="shared" si="5"/>
        <v>6.2933711987534879</v>
      </c>
      <c r="J81" s="1">
        <f t="shared" si="0"/>
        <v>-447073.8226314683</v>
      </c>
      <c r="K81" s="1">
        <f t="shared" si="6"/>
        <v>1.2389279564361746</v>
      </c>
      <c r="L81" s="1">
        <f t="shared" si="7"/>
        <v>1.1927049252525139</v>
      </c>
      <c r="M81" s="1">
        <f t="shared" si="11"/>
        <v>0.23479871582453887</v>
      </c>
      <c r="N81" s="24">
        <f t="shared" si="8"/>
        <v>4.6596481102298549E-5</v>
      </c>
      <c r="O81" s="24">
        <f t="shared" si="9"/>
        <v>4.6596600595210547E-5</v>
      </c>
      <c r="P81" s="25">
        <f t="shared" si="10"/>
        <v>5.0796910070998953</v>
      </c>
    </row>
    <row r="82" spans="1:16" x14ac:dyDescent="0.35">
      <c r="A82">
        <v>63</v>
      </c>
      <c r="B82">
        <v>4168.6940000000004</v>
      </c>
      <c r="C82" s="1">
        <v>4.6611988557734408E-5</v>
      </c>
      <c r="D82" s="1">
        <v>0.23460970222657571</v>
      </c>
      <c r="E82" s="1">
        <f t="shared" si="1"/>
        <v>0.23460970222657571</v>
      </c>
      <c r="F82" s="1">
        <f t="shared" si="2"/>
        <v>26192.676890927702</v>
      </c>
      <c r="G82" s="24">
        <f t="shared" si="3"/>
        <v>1.2208927555363565</v>
      </c>
      <c r="H82" s="24">
        <f t="shared" si="4"/>
        <v>1.2659759228573566</v>
      </c>
      <c r="I82" s="24">
        <f t="shared" si="5"/>
        <v>6.58805163738415</v>
      </c>
      <c r="J82" s="1">
        <f t="shared" si="0"/>
        <v>-436897.1864707612</v>
      </c>
      <c r="K82" s="1">
        <f t="shared" si="6"/>
        <v>1.2659722545105627</v>
      </c>
      <c r="L82" s="1">
        <f t="shared" si="7"/>
        <v>1.220889469789163</v>
      </c>
      <c r="M82" s="1">
        <f t="shared" si="11"/>
        <v>0.23460839101602618</v>
      </c>
      <c r="N82" s="24">
        <f t="shared" si="8"/>
        <v>4.6611863112473235E-5</v>
      </c>
      <c r="O82" s="24">
        <f t="shared" si="9"/>
        <v>4.6611988557734408E-5</v>
      </c>
      <c r="P82" s="25">
        <f t="shared" si="10"/>
        <v>5.2039463060200761</v>
      </c>
    </row>
    <row r="83" spans="1:16" x14ac:dyDescent="0.35">
      <c r="A83">
        <v>64</v>
      </c>
      <c r="B83">
        <v>4265.7950000000001</v>
      </c>
      <c r="C83" s="1">
        <v>4.661737649158793E-5</v>
      </c>
      <c r="D83" s="1">
        <v>0.23476978110116631</v>
      </c>
      <c r="E83" s="1">
        <f t="shared" si="1"/>
        <v>0.23476978110116631</v>
      </c>
      <c r="F83" s="1">
        <f t="shared" si="2"/>
        <v>26802.780467440145</v>
      </c>
      <c r="G83" s="24">
        <f t="shared" si="3"/>
        <v>1.2494753080720364</v>
      </c>
      <c r="H83" s="24">
        <f t="shared" si="4"/>
        <v>1.2935873043333597</v>
      </c>
      <c r="I83" s="24">
        <f t="shared" si="5"/>
        <v>6.8846398715322996</v>
      </c>
      <c r="J83" s="1">
        <f t="shared" si="0"/>
        <v>-426952.22809758643</v>
      </c>
      <c r="K83" s="1">
        <f t="shared" si="6"/>
        <v>1.293583385011867</v>
      </c>
      <c r="L83" s="1">
        <f t="shared" si="7"/>
        <v>1.2494717805869657</v>
      </c>
      <c r="M83" s="1">
        <f t="shared" si="11"/>
        <v>0.23476840700002458</v>
      </c>
      <c r="N83" s="24">
        <f t="shared" si="8"/>
        <v>4.6617244882664932E-5</v>
      </c>
      <c r="O83" s="24">
        <f t="shared" si="9"/>
        <v>4.661737649158793E-5</v>
      </c>
      <c r="P83" s="25">
        <f t="shared" si="10"/>
        <v>5.3221461803710026</v>
      </c>
    </row>
    <row r="84" spans="1:16" x14ac:dyDescent="0.35">
      <c r="A84">
        <v>65</v>
      </c>
      <c r="B84">
        <v>4365.1580000000004</v>
      </c>
      <c r="C84" s="1">
        <v>4.660551659509309E-5</v>
      </c>
      <c r="D84" s="1">
        <v>0.23485488755113107</v>
      </c>
      <c r="E84" s="1">
        <f t="shared" si="1"/>
        <v>0.23485488755113107</v>
      </c>
      <c r="F84" s="1">
        <f t="shared" si="2"/>
        <v>27427.09660911743</v>
      </c>
      <c r="G84" s="24">
        <f t="shared" si="3"/>
        <v>1.2782540061714438</v>
      </c>
      <c r="H84" s="24">
        <f t="shared" si="4"/>
        <v>1.321404129652658</v>
      </c>
      <c r="I84" s="24">
        <f t="shared" si="5"/>
        <v>7.1920586371968191</v>
      </c>
      <c r="J84" s="1">
        <f t="shared" ref="J84:J147" si="12">-1/(F84*$I$10)</f>
        <v>-417233.62129332859</v>
      </c>
      <c r="K84" s="1">
        <f t="shared" si="6"/>
        <v>1.3213999446990619</v>
      </c>
      <c r="L84" s="1">
        <f t="shared" si="7"/>
        <v>1.278250222267399</v>
      </c>
      <c r="M84" s="1">
        <f t="shared" si="11"/>
        <v>0.23485344853556997</v>
      </c>
      <c r="N84" s="24">
        <f t="shared" si="8"/>
        <v>4.6605378632839971E-5</v>
      </c>
      <c r="O84" s="24">
        <f t="shared" si="9"/>
        <v>4.660551659509309E-5</v>
      </c>
      <c r="P84" s="25">
        <f t="shared" si="10"/>
        <v>5.4427568776951567</v>
      </c>
    </row>
    <row r="85" spans="1:16" x14ac:dyDescent="0.35">
      <c r="A85">
        <v>66</v>
      </c>
      <c r="B85">
        <v>4466.8360000000002</v>
      </c>
      <c r="C85" s="1">
        <v>4.6609415163988664E-5</v>
      </c>
      <c r="D85" s="1">
        <v>0.23512132046090545</v>
      </c>
      <c r="E85" s="1">
        <f t="shared" ref="E85:E148" si="13">D85+$G$13</f>
        <v>0.23512132046090545</v>
      </c>
      <c r="F85" s="1">
        <f t="shared" ref="F85:F148" si="14">2*PI()*B85</f>
        <v>28065.958324780837</v>
      </c>
      <c r="G85" s="24">
        <f t="shared" ref="G85:G148" si="15">F85*C85</f>
        <v>1.3081379035349139</v>
      </c>
      <c r="H85" s="24">
        <f t="shared" ref="H85:H148" si="16">(G85^2+E85^2)/G85</f>
        <v>1.3503980010260836</v>
      </c>
      <c r="I85" s="24">
        <f t="shared" ref="I85:I148" si="17">(G85^2+E85^2)/E85</f>
        <v>7.5131715258196818</v>
      </c>
      <c r="J85" s="1">
        <f t="shared" si="12"/>
        <v>-407736.18728279782</v>
      </c>
      <c r="K85" s="1">
        <f t="shared" ref="K85:K148" si="18">1/(1/H85-1/J85)</f>
        <v>1.3503935286030353</v>
      </c>
      <c r="L85" s="1">
        <f t="shared" ref="L85:L148" si="19">I85^2*K85/(K85^2+I85^2)</f>
        <v>1.3081338422378475</v>
      </c>
      <c r="M85" s="1">
        <f t="shared" si="11"/>
        <v>0.23511981179105179</v>
      </c>
      <c r="N85" s="24">
        <f t="shared" ref="N85:N148" si="20">L85/F85</f>
        <v>4.6609270458540899E-5</v>
      </c>
      <c r="O85" s="24">
        <f t="shared" ref="O85:O148" si="21">C85</f>
        <v>4.6609415163988664E-5</v>
      </c>
      <c r="P85" s="25">
        <f t="shared" ref="P85:P148" si="22">L85/M85</f>
        <v>5.5636904107441643</v>
      </c>
    </row>
    <row r="86" spans="1:16" x14ac:dyDescent="0.35">
      <c r="A86">
        <v>67</v>
      </c>
      <c r="B86">
        <v>4570.8819999999996</v>
      </c>
      <c r="C86" s="1">
        <v>4.6616062446204311E-5</v>
      </c>
      <c r="D86" s="1">
        <v>0.23495590456000823</v>
      </c>
      <c r="E86" s="1">
        <f t="shared" si="13"/>
        <v>0.23495590456000823</v>
      </c>
      <c r="F86" s="1">
        <f t="shared" si="14"/>
        <v>28719.698623251639</v>
      </c>
      <c r="G86" s="24">
        <f t="shared" si="15"/>
        <v>1.3387992644576663</v>
      </c>
      <c r="H86" s="24">
        <f t="shared" si="16"/>
        <v>1.3800334349215815</v>
      </c>
      <c r="I86" s="24">
        <f t="shared" si="17"/>
        <v>7.8635510397574295</v>
      </c>
      <c r="J86" s="1">
        <f t="shared" si="12"/>
        <v>-398454.97649196454</v>
      </c>
      <c r="K86" s="1">
        <f t="shared" si="18"/>
        <v>1.3800286552455887</v>
      </c>
      <c r="L86" s="1">
        <f t="shared" si="19"/>
        <v>1.3387949046834635</v>
      </c>
      <c r="M86" s="1">
        <f t="shared" ref="M86:M149" si="23">I86*K86^2/(K86^2+I86^2)</f>
        <v>0.2349543256753579</v>
      </c>
      <c r="N86" s="24">
        <f t="shared" si="20"/>
        <v>4.6615910641888394E-5</v>
      </c>
      <c r="O86" s="24">
        <f t="shared" si="21"/>
        <v>4.6616062446204311E-5</v>
      </c>
      <c r="P86" s="25">
        <f t="shared" si="22"/>
        <v>5.6981070718115188</v>
      </c>
    </row>
    <row r="87" spans="1:16" x14ac:dyDescent="0.35">
      <c r="A87">
        <v>68</v>
      </c>
      <c r="B87">
        <v>4677.3509999999997</v>
      </c>
      <c r="C87" s="1">
        <v>4.6624441592216054E-5</v>
      </c>
      <c r="D87" s="1">
        <v>0.23478878328611225</v>
      </c>
      <c r="E87" s="1">
        <f t="shared" si="13"/>
        <v>0.23478878328611225</v>
      </c>
      <c r="F87" s="1">
        <f t="shared" si="14"/>
        <v>29388.663079721744</v>
      </c>
      <c r="G87" s="24">
        <f t="shared" si="15"/>
        <v>1.3702300052338028</v>
      </c>
      <c r="H87" s="24">
        <f t="shared" si="16"/>
        <v>1.4104610412981216</v>
      </c>
      <c r="I87" s="24">
        <f t="shared" si="17"/>
        <v>8.2314666524970939</v>
      </c>
      <c r="J87" s="1">
        <f t="shared" si="12"/>
        <v>-389385.07712111919</v>
      </c>
      <c r="K87" s="1">
        <f t="shared" si="18"/>
        <v>1.4104559322344727</v>
      </c>
      <c r="L87" s="1">
        <f t="shared" si="19"/>
        <v>1.3702253250378305</v>
      </c>
      <c r="M87" s="1">
        <f t="shared" si="23"/>
        <v>0.23478713087068528</v>
      </c>
      <c r="N87" s="24">
        <f t="shared" si="20"/>
        <v>4.6624282340467865E-5</v>
      </c>
      <c r="O87" s="24">
        <f t="shared" si="21"/>
        <v>4.6624441592216054E-5</v>
      </c>
      <c r="P87" s="25">
        <f t="shared" si="22"/>
        <v>5.836032494440742</v>
      </c>
    </row>
    <row r="88" spans="1:16" x14ac:dyDescent="0.35">
      <c r="A88">
        <v>69</v>
      </c>
      <c r="B88">
        <v>4786.3010000000004</v>
      </c>
      <c r="C88" s="1">
        <v>4.6620533637405719E-5</v>
      </c>
      <c r="D88" s="1">
        <v>0.23495383325169464</v>
      </c>
      <c r="E88" s="1">
        <f t="shared" si="13"/>
        <v>0.23495383325169464</v>
      </c>
      <c r="F88" s="1">
        <f t="shared" si="14"/>
        <v>30073.216118938963</v>
      </c>
      <c r="G88" s="24">
        <f t="shared" si="15"/>
        <v>1.4020293836579658</v>
      </c>
      <c r="H88" s="24">
        <f t="shared" si="16"/>
        <v>1.4414032401570622</v>
      </c>
      <c r="I88" s="24">
        <f t="shared" si="17"/>
        <v>8.6012203692591793</v>
      </c>
      <c r="J88" s="1">
        <f t="shared" si="12"/>
        <v>-380521.55095501593</v>
      </c>
      <c r="K88" s="1">
        <f t="shared" si="18"/>
        <v>1.4413977801892222</v>
      </c>
      <c r="L88" s="1">
        <f t="shared" si="19"/>
        <v>1.4020243629792379</v>
      </c>
      <c r="M88" s="1">
        <f t="shared" si="23"/>
        <v>0.23495210188918103</v>
      </c>
      <c r="N88" s="24">
        <f t="shared" si="20"/>
        <v>4.66203666888922E-5</v>
      </c>
      <c r="O88" s="24">
        <f t="shared" si="21"/>
        <v>4.6620533637405719E-5</v>
      </c>
      <c r="P88" s="25">
        <f t="shared" si="22"/>
        <v>5.9672773799679621</v>
      </c>
    </row>
    <row r="89" spans="1:16" x14ac:dyDescent="0.35">
      <c r="A89">
        <v>70</v>
      </c>
      <c r="B89">
        <v>4897.7879999999996</v>
      </c>
      <c r="C89" s="1">
        <v>4.6622696805471127E-5</v>
      </c>
      <c r="D89" s="1">
        <v>0.23492929843655261</v>
      </c>
      <c r="E89" s="1">
        <f t="shared" si="13"/>
        <v>0.23492929843655261</v>
      </c>
      <c r="F89" s="1">
        <f t="shared" si="14"/>
        <v>30773.70959928049</v>
      </c>
      <c r="G89" s="24">
        <f t="shared" si="15"/>
        <v>1.4347533322268706</v>
      </c>
      <c r="H89" s="24">
        <f t="shared" si="16"/>
        <v>1.4732211120355629</v>
      </c>
      <c r="I89" s="24">
        <f t="shared" si="17"/>
        <v>8.9972128366562565</v>
      </c>
      <c r="J89" s="1">
        <f t="shared" si="12"/>
        <v>-371859.84363911708</v>
      </c>
      <c r="K89" s="1">
        <f t="shared" si="18"/>
        <v>1.4732152755036449</v>
      </c>
      <c r="L89" s="1">
        <f t="shared" si="19"/>
        <v>1.4347479449335672</v>
      </c>
      <c r="M89" s="1">
        <f t="shared" si="23"/>
        <v>0.23492748558331655</v>
      </c>
      <c r="N89" s="24">
        <f t="shared" si="20"/>
        <v>4.6622521743921072E-5</v>
      </c>
      <c r="O89" s="24">
        <f t="shared" si="21"/>
        <v>4.6622696805471127E-5</v>
      </c>
      <c r="P89" s="25">
        <f t="shared" si="22"/>
        <v>6.1071949132352019</v>
      </c>
    </row>
    <row r="90" spans="1:16" x14ac:dyDescent="0.35">
      <c r="A90">
        <v>71</v>
      </c>
      <c r="B90">
        <v>5011.8720000000003</v>
      </c>
      <c r="C90" s="1">
        <v>4.6621365570074551E-5</v>
      </c>
      <c r="D90" s="1">
        <v>0.23474652989102407</v>
      </c>
      <c r="E90" s="1">
        <f t="shared" si="13"/>
        <v>0.23474652989102407</v>
      </c>
      <c r="F90" s="1">
        <f t="shared" si="14"/>
        <v>31490.520511864768</v>
      </c>
      <c r="G90" s="24">
        <f t="shared" si="15"/>
        <v>1.4681310687755784</v>
      </c>
      <c r="H90" s="24">
        <f t="shared" si="16"/>
        <v>1.5056658192265966</v>
      </c>
      <c r="I90" s="24">
        <f t="shared" si="17"/>
        <v>9.4166025347688116</v>
      </c>
      <c r="J90" s="1">
        <f t="shared" si="12"/>
        <v>-363395.29019447102</v>
      </c>
      <c r="K90" s="1">
        <f t="shared" si="18"/>
        <v>1.5056595807853528</v>
      </c>
      <c r="L90" s="1">
        <f t="shared" si="19"/>
        <v>1.4681252891330834</v>
      </c>
      <c r="M90" s="1">
        <f t="shared" si="23"/>
        <v>0.23474463313224717</v>
      </c>
      <c r="N90" s="24">
        <f t="shared" si="20"/>
        <v>4.6621182034127822E-5</v>
      </c>
      <c r="O90" s="24">
        <f t="shared" si="21"/>
        <v>4.6621365570074551E-5</v>
      </c>
      <c r="P90" s="25">
        <f t="shared" si="22"/>
        <v>6.2541378243394874</v>
      </c>
    </row>
    <row r="91" spans="1:16" x14ac:dyDescent="0.35">
      <c r="A91">
        <v>72</v>
      </c>
      <c r="B91">
        <v>5128.6139999999996</v>
      </c>
      <c r="C91" s="1">
        <v>4.6627138364387804E-5</v>
      </c>
      <c r="D91" s="1">
        <v>0.23512359149419446</v>
      </c>
      <c r="E91" s="1">
        <f t="shared" si="13"/>
        <v>0.23512359149419446</v>
      </c>
      <c r="F91" s="1">
        <f t="shared" si="14"/>
        <v>32224.032130995525</v>
      </c>
      <c r="G91" s="24">
        <f t="shared" si="15"/>
        <v>1.5025144048304067</v>
      </c>
      <c r="H91" s="24">
        <f t="shared" si="16"/>
        <v>1.5393081308002876</v>
      </c>
      <c r="I91" s="24">
        <f t="shared" si="17"/>
        <v>9.8366677086808068</v>
      </c>
      <c r="J91" s="1">
        <f t="shared" si="12"/>
        <v>-355123.36858604365</v>
      </c>
      <c r="K91" s="1">
        <f t="shared" si="18"/>
        <v>1.5393014585858951</v>
      </c>
      <c r="L91" s="1">
        <f t="shared" si="19"/>
        <v>1.502508203443006</v>
      </c>
      <c r="M91" s="1">
        <f t="shared" si="23"/>
        <v>0.23512160190752876</v>
      </c>
      <c r="N91" s="24">
        <f t="shared" si="20"/>
        <v>4.6626945918347045E-5</v>
      </c>
      <c r="O91" s="24">
        <f t="shared" si="21"/>
        <v>4.6627138364387804E-5</v>
      </c>
      <c r="P91" s="25">
        <f t="shared" si="22"/>
        <v>6.3903452139371231</v>
      </c>
    </row>
    <row r="92" spans="1:16" x14ac:dyDescent="0.35">
      <c r="A92">
        <v>73</v>
      </c>
      <c r="B92">
        <v>5248.0749999999998</v>
      </c>
      <c r="C92" s="1">
        <v>4.6625982452690837E-5</v>
      </c>
      <c r="D92" s="1">
        <v>0.23499752188511852</v>
      </c>
      <c r="E92" s="1">
        <f t="shared" si="13"/>
        <v>0.23499752188511852</v>
      </c>
      <c r="F92" s="1">
        <f t="shared" si="14"/>
        <v>32974.627730976506</v>
      </c>
      <c r="G92" s="24">
        <f t="shared" si="15"/>
        <v>1.5374744139685232</v>
      </c>
      <c r="H92" s="24">
        <f t="shared" si="16"/>
        <v>1.5733929533539059</v>
      </c>
      <c r="I92" s="24">
        <f t="shared" si="17"/>
        <v>10.293944333943164</v>
      </c>
      <c r="J92" s="1">
        <f t="shared" si="12"/>
        <v>-347039.75836045475</v>
      </c>
      <c r="K92" s="1">
        <f t="shared" si="18"/>
        <v>1.5733858200093755</v>
      </c>
      <c r="L92" s="1">
        <f t="shared" si="19"/>
        <v>1.5374677617220747</v>
      </c>
      <c r="M92" s="1">
        <f t="shared" si="23"/>
        <v>0.23499543970124034</v>
      </c>
      <c r="N92" s="24">
        <f t="shared" si="20"/>
        <v>4.6625780714357266E-5</v>
      </c>
      <c r="O92" s="24">
        <f t="shared" si="21"/>
        <v>4.6625982452690837E-5</v>
      </c>
      <c r="P92" s="25">
        <f t="shared" si="22"/>
        <v>6.5425429688198316</v>
      </c>
    </row>
    <row r="93" spans="1:16" x14ac:dyDescent="0.35">
      <c r="A93">
        <v>74</v>
      </c>
      <c r="B93">
        <v>5370.3180000000002</v>
      </c>
      <c r="C93" s="1">
        <v>4.663317496622195E-5</v>
      </c>
      <c r="D93" s="1">
        <v>0.23560355548302922</v>
      </c>
      <c r="E93" s="1">
        <f t="shared" si="13"/>
        <v>0.23560355548302922</v>
      </c>
      <c r="F93" s="1">
        <f t="shared" si="14"/>
        <v>33742.703152482063</v>
      </c>
      <c r="G93" s="24">
        <f t="shared" si="15"/>
        <v>1.573529379942985</v>
      </c>
      <c r="H93" s="24">
        <f t="shared" si="16"/>
        <v>1.608806150789333</v>
      </c>
      <c r="I93" s="24">
        <f t="shared" si="17"/>
        <v>10.744760365394175</v>
      </c>
      <c r="J93" s="1">
        <f t="shared" si="12"/>
        <v>-339140.1924164535</v>
      </c>
      <c r="K93" s="1">
        <f t="shared" si="18"/>
        <v>1.6087985190045706</v>
      </c>
      <c r="L93" s="1">
        <f t="shared" si="19"/>
        <v>1.5735222428503812</v>
      </c>
      <c r="M93" s="1">
        <f t="shared" si="23"/>
        <v>0.23560136920983585</v>
      </c>
      <c r="N93" s="24">
        <f t="shared" si="20"/>
        <v>4.6632963451081282E-5</v>
      </c>
      <c r="O93" s="24">
        <f t="shared" si="21"/>
        <v>4.663317496622195E-5</v>
      </c>
      <c r="P93" s="25">
        <f t="shared" si="22"/>
        <v>6.6787482947475594</v>
      </c>
    </row>
    <row r="94" spans="1:16" x14ac:dyDescent="0.35">
      <c r="A94">
        <v>75</v>
      </c>
      <c r="B94">
        <v>5495.4089999999997</v>
      </c>
      <c r="C94" s="1">
        <v>4.6632448347078332E-5</v>
      </c>
      <c r="D94" s="1">
        <v>0.23517197213838223</v>
      </c>
      <c r="E94" s="1">
        <f t="shared" si="13"/>
        <v>0.23517197213838223</v>
      </c>
      <c r="F94" s="1">
        <f t="shared" si="14"/>
        <v>34528.673085742463</v>
      </c>
      <c r="G94" s="24">
        <f t="shared" si="15"/>
        <v>1.6101565641640392</v>
      </c>
      <c r="H94" s="24">
        <f t="shared" si="16"/>
        <v>1.6445046876387086</v>
      </c>
      <c r="I94" s="24">
        <f t="shared" si="17"/>
        <v>11.259462569127455</v>
      </c>
      <c r="J94" s="1">
        <f t="shared" si="12"/>
        <v>-331420.40562541271</v>
      </c>
      <c r="K94" s="1">
        <f t="shared" si="18"/>
        <v>1.6444965276636356</v>
      </c>
      <c r="L94" s="1">
        <f t="shared" si="19"/>
        <v>1.6101489083695499</v>
      </c>
      <c r="M94" s="1">
        <f t="shared" si="23"/>
        <v>0.23516968705907906</v>
      </c>
      <c r="N94" s="24">
        <f t="shared" si="20"/>
        <v>4.6632226624266387E-5</v>
      </c>
      <c r="O94" s="24">
        <f t="shared" si="21"/>
        <v>4.6632448347078332E-5</v>
      </c>
      <c r="P94" s="25">
        <f t="shared" si="22"/>
        <v>6.846753629284926</v>
      </c>
    </row>
    <row r="95" spans="1:16" x14ac:dyDescent="0.35">
      <c r="A95">
        <v>76</v>
      </c>
      <c r="B95">
        <v>5623.4129999999996</v>
      </c>
      <c r="C95" s="1">
        <v>4.6637649180168498E-5</v>
      </c>
      <c r="D95" s="1">
        <v>0.23529785230169858</v>
      </c>
      <c r="E95" s="1">
        <f t="shared" si="13"/>
        <v>0.23529785230169858</v>
      </c>
      <c r="F95" s="1">
        <f t="shared" si="14"/>
        <v>35332.945937802673</v>
      </c>
      <c r="G95" s="24">
        <f t="shared" si="15"/>
        <v>1.6478455371491008</v>
      </c>
      <c r="H95" s="24">
        <f t="shared" si="16"/>
        <v>1.6814440013556293</v>
      </c>
      <c r="I95" s="24">
        <f t="shared" si="17"/>
        <v>11.775543068057145</v>
      </c>
      <c r="J95" s="1">
        <f t="shared" si="12"/>
        <v>-323876.38607684406</v>
      </c>
      <c r="K95" s="1">
        <f t="shared" si="18"/>
        <v>1.6814352719780852</v>
      </c>
      <c r="L95" s="1">
        <f t="shared" si="19"/>
        <v>1.6478373240870225</v>
      </c>
      <c r="M95" s="1">
        <f t="shared" si="23"/>
        <v>0.23529545798341234</v>
      </c>
      <c r="N95" s="24">
        <f t="shared" si="20"/>
        <v>4.663741673246678E-5</v>
      </c>
      <c r="O95" s="24">
        <f t="shared" si="21"/>
        <v>4.6637649180168498E-5</v>
      </c>
      <c r="P95" s="25">
        <f t="shared" si="22"/>
        <v>7.0032687337432176</v>
      </c>
    </row>
    <row r="96" spans="1:16" x14ac:dyDescent="0.35">
      <c r="A96">
        <v>77</v>
      </c>
      <c r="B96">
        <v>5754.3990000000003</v>
      </c>
      <c r="C96" s="1">
        <v>4.6633286565023981E-5</v>
      </c>
      <c r="D96" s="1">
        <v>0.2353685720801344</v>
      </c>
      <c r="E96" s="1">
        <f t="shared" si="13"/>
        <v>0.2353685720801344</v>
      </c>
      <c r="F96" s="1">
        <f t="shared" si="14"/>
        <v>36155.955248448903</v>
      </c>
      <c r="G96" s="24">
        <f t="shared" si="15"/>
        <v>1.6860710221331006</v>
      </c>
      <c r="H96" s="24">
        <f t="shared" si="16"/>
        <v>1.7189275056357678</v>
      </c>
      <c r="I96" s="24">
        <f t="shared" si="17"/>
        <v>12.313597481541661</v>
      </c>
      <c r="J96" s="1">
        <f t="shared" si="12"/>
        <v>-316504.06582121673</v>
      </c>
      <c r="K96" s="1">
        <f t="shared" si="18"/>
        <v>1.7189181702241827</v>
      </c>
      <c r="L96" s="1">
        <f t="shared" si="19"/>
        <v>1.6860622152229559</v>
      </c>
      <c r="M96" s="1">
        <f t="shared" si="23"/>
        <v>0.23536606440316415</v>
      </c>
      <c r="N96" s="24">
        <f t="shared" si="20"/>
        <v>4.6633042983846712E-5</v>
      </c>
      <c r="O96" s="24">
        <f t="shared" si="21"/>
        <v>4.6633286565023981E-5</v>
      </c>
      <c r="P96" s="25">
        <f t="shared" si="22"/>
        <v>7.1635739820795052</v>
      </c>
    </row>
    <row r="97" spans="1:16" x14ac:dyDescent="0.35">
      <c r="A97">
        <v>78</v>
      </c>
      <c r="B97">
        <v>5888.4369999999999</v>
      </c>
      <c r="C97" s="1">
        <v>4.6640731826961696E-5</v>
      </c>
      <c r="D97" s="1">
        <v>0.23560435616054964</v>
      </c>
      <c r="E97" s="1">
        <f t="shared" si="13"/>
        <v>0.23560435616054964</v>
      </c>
      <c r="F97" s="1">
        <f t="shared" si="14"/>
        <v>36998.140840652639</v>
      </c>
      <c r="G97" s="24">
        <f t="shared" si="15"/>
        <v>1.7256203650450388</v>
      </c>
      <c r="H97" s="24">
        <f t="shared" si="16"/>
        <v>1.7577881661247265</v>
      </c>
      <c r="I97" s="24">
        <f t="shared" si="17"/>
        <v>12.874443861441224</v>
      </c>
      <c r="J97" s="1">
        <f t="shared" si="12"/>
        <v>-309299.51018539281</v>
      </c>
      <c r="K97" s="1">
        <f t="shared" si="18"/>
        <v>1.7577781764494262</v>
      </c>
      <c r="L97" s="1">
        <f t="shared" si="19"/>
        <v>1.7256109171136604</v>
      </c>
      <c r="M97" s="1">
        <f t="shared" si="23"/>
        <v>0.23560172725050954</v>
      </c>
      <c r="N97" s="24">
        <f t="shared" si="20"/>
        <v>4.6640476464633651E-5</v>
      </c>
      <c r="O97" s="24">
        <f t="shared" si="21"/>
        <v>4.6640731826961696E-5</v>
      </c>
      <c r="P97" s="25">
        <f t="shared" si="22"/>
        <v>7.3242710792135268</v>
      </c>
    </row>
    <row r="98" spans="1:16" x14ac:dyDescent="0.35">
      <c r="A98">
        <v>79</v>
      </c>
      <c r="B98">
        <v>6025.5959999999995</v>
      </c>
      <c r="C98" s="1">
        <v>4.6644546555595767E-5</v>
      </c>
      <c r="D98" s="1">
        <v>0.23570460255769238</v>
      </c>
      <c r="E98" s="1">
        <f t="shared" si="13"/>
        <v>0.23570460255769238</v>
      </c>
      <c r="F98" s="1">
        <f t="shared" si="14"/>
        <v>37859.936254200082</v>
      </c>
      <c r="G98" s="24">
        <f t="shared" si="15"/>
        <v>1.7659595592009238</v>
      </c>
      <c r="H98" s="24">
        <f t="shared" si="16"/>
        <v>1.7974193168026316</v>
      </c>
      <c r="I98" s="24">
        <f t="shared" si="17"/>
        <v>13.466728226586381</v>
      </c>
      <c r="J98" s="1">
        <f t="shared" si="12"/>
        <v>-302259.00970751175</v>
      </c>
      <c r="K98" s="1">
        <f t="shared" si="18"/>
        <v>1.7974086282974591</v>
      </c>
      <c r="L98" s="1">
        <f t="shared" si="19"/>
        <v>1.7659494253780768</v>
      </c>
      <c r="M98" s="1">
        <f t="shared" si="23"/>
        <v>0.23570184835578964</v>
      </c>
      <c r="N98" s="24">
        <f t="shared" si="20"/>
        <v>4.6644278889459753E-5</v>
      </c>
      <c r="O98" s="24">
        <f t="shared" si="21"/>
        <v>4.6644546555595767E-5</v>
      </c>
      <c r="P98" s="25">
        <f t="shared" si="22"/>
        <v>7.4923019810705656</v>
      </c>
    </row>
    <row r="99" spans="1:16" x14ac:dyDescent="0.35">
      <c r="A99">
        <v>80</v>
      </c>
      <c r="B99">
        <v>6165.95</v>
      </c>
      <c r="C99" s="1">
        <v>4.6639245451082472E-5</v>
      </c>
      <c r="D99" s="1">
        <v>0.23587972215386041</v>
      </c>
      <c r="E99" s="1">
        <f t="shared" si="13"/>
        <v>0.23587972215386041</v>
      </c>
      <c r="F99" s="1">
        <f t="shared" si="14"/>
        <v>38741.806444803966</v>
      </c>
      <c r="G99" s="24">
        <f t="shared" si="15"/>
        <v>1.8068886199975409</v>
      </c>
      <c r="H99" s="24">
        <f t="shared" si="16"/>
        <v>1.8376814661683571</v>
      </c>
      <c r="I99" s="24">
        <f t="shared" si="17"/>
        <v>14.077029165881852</v>
      </c>
      <c r="J99" s="1">
        <f t="shared" si="12"/>
        <v>-295378.76237360731</v>
      </c>
      <c r="K99" s="1">
        <f t="shared" si="18"/>
        <v>1.8376700332131444</v>
      </c>
      <c r="L99" s="1">
        <f t="shared" si="19"/>
        <v>1.8068777553427315</v>
      </c>
      <c r="M99" s="1">
        <f t="shared" si="23"/>
        <v>0.23587683633706252</v>
      </c>
      <c r="N99" s="24">
        <f t="shared" si="20"/>
        <v>4.6638965013596291E-5</v>
      </c>
      <c r="O99" s="24">
        <f t="shared" si="21"/>
        <v>4.6639245451082472E-5</v>
      </c>
      <c r="P99" s="25">
        <f t="shared" si="22"/>
        <v>7.6602594108085507</v>
      </c>
    </row>
    <row r="100" spans="1:16" x14ac:dyDescent="0.35">
      <c r="A100">
        <v>81</v>
      </c>
      <c r="B100">
        <v>6309.5730000000003</v>
      </c>
      <c r="C100" s="1">
        <v>4.6641044042122864E-5</v>
      </c>
      <c r="D100" s="1">
        <v>0.23586152681662237</v>
      </c>
      <c r="E100" s="1">
        <f t="shared" si="13"/>
        <v>0.23586152681662237</v>
      </c>
      <c r="F100" s="1">
        <f t="shared" si="14"/>
        <v>39644.216368177025</v>
      </c>
      <c r="G100" s="24">
        <f t="shared" si="15"/>
        <v>1.8490476416435928</v>
      </c>
      <c r="H100" s="24">
        <f t="shared" si="16"/>
        <v>1.8791337565599282</v>
      </c>
      <c r="I100" s="24">
        <f t="shared" si="17"/>
        <v>14.731558333383633</v>
      </c>
      <c r="J100" s="1">
        <f t="shared" si="12"/>
        <v>-288655.14034904481</v>
      </c>
      <c r="K100" s="1">
        <f t="shared" si="18"/>
        <v>1.8791215235517673</v>
      </c>
      <c r="L100" s="1">
        <f t="shared" si="19"/>
        <v>1.849035989934618</v>
      </c>
      <c r="M100" s="1">
        <f t="shared" si="23"/>
        <v>0.23585850511375811</v>
      </c>
      <c r="N100" s="24">
        <f t="shared" si="20"/>
        <v>4.6640750135216835E-5</v>
      </c>
      <c r="O100" s="24">
        <f t="shared" si="21"/>
        <v>4.6641044042122864E-5</v>
      </c>
      <c r="P100" s="25">
        <f t="shared" si="22"/>
        <v>7.8395985298168496</v>
      </c>
    </row>
    <row r="101" spans="1:16" x14ac:dyDescent="0.35">
      <c r="A101">
        <v>82</v>
      </c>
      <c r="B101">
        <v>6456.5420000000004</v>
      </c>
      <c r="C101" s="1">
        <v>4.6639669203488046E-5</v>
      </c>
      <c r="D101" s="1">
        <v>0.23613490233892837</v>
      </c>
      <c r="E101" s="1">
        <f t="shared" si="13"/>
        <v>0.23613490233892837</v>
      </c>
      <c r="F101" s="1">
        <f t="shared" si="14"/>
        <v>40567.649829587899</v>
      </c>
      <c r="G101" s="24">
        <f t="shared" si="15"/>
        <v>1.8920617684149179</v>
      </c>
      <c r="H101" s="24">
        <f t="shared" si="16"/>
        <v>1.9215321023297183</v>
      </c>
      <c r="I101" s="24">
        <f t="shared" si="17"/>
        <v>15.396527118984224</v>
      </c>
      <c r="J101" s="1">
        <f t="shared" si="12"/>
        <v>-282084.53996853792</v>
      </c>
      <c r="K101" s="1">
        <f t="shared" si="18"/>
        <v>1.9215190131314612</v>
      </c>
      <c r="L101" s="1">
        <f t="shared" si="19"/>
        <v>1.8920492752979468</v>
      </c>
      <c r="M101" s="1">
        <f t="shared" si="23"/>
        <v>0.23613173465487741</v>
      </c>
      <c r="N101" s="24">
        <f t="shared" si="20"/>
        <v>4.6639361245866057E-5</v>
      </c>
      <c r="O101" s="24">
        <f t="shared" si="21"/>
        <v>4.6639669203488046E-5</v>
      </c>
      <c r="P101" s="25">
        <f t="shared" si="22"/>
        <v>8.0126852837603781</v>
      </c>
    </row>
    <row r="102" spans="1:16" x14ac:dyDescent="0.35">
      <c r="A102">
        <v>83</v>
      </c>
      <c r="B102">
        <v>6606.9340000000002</v>
      </c>
      <c r="C102" s="1">
        <v>4.6635592831416129E-5</v>
      </c>
      <c r="D102" s="1">
        <v>0.23661248049549125</v>
      </c>
      <c r="E102" s="1">
        <f t="shared" si="13"/>
        <v>0.23661248049549125</v>
      </c>
      <c r="F102" s="1">
        <f t="shared" si="14"/>
        <v>41512.590634305256</v>
      </c>
      <c r="G102" s="24">
        <f t="shared" si="15"/>
        <v>1.9359642741987184</v>
      </c>
      <c r="H102" s="24">
        <f t="shared" si="16"/>
        <v>1.9648829204115477</v>
      </c>
      <c r="I102" s="24">
        <f t="shared" si="17"/>
        <v>16.076680016768965</v>
      </c>
      <c r="J102" s="1">
        <f t="shared" si="12"/>
        <v>-275663.51954742451</v>
      </c>
      <c r="K102" s="1">
        <f t="shared" si="18"/>
        <v>1.9648689151584093</v>
      </c>
      <c r="L102" s="1">
        <f t="shared" si="19"/>
        <v>1.9359508812511526</v>
      </c>
      <c r="M102" s="1">
        <f t="shared" si="23"/>
        <v>0.23660915710682973</v>
      </c>
      <c r="N102" s="24">
        <f t="shared" si="20"/>
        <v>4.6635270207668459E-5</v>
      </c>
      <c r="O102" s="24">
        <f t="shared" si="21"/>
        <v>4.6635592831416129E-5</v>
      </c>
      <c r="P102" s="25">
        <f t="shared" si="22"/>
        <v>8.1820623720706855</v>
      </c>
    </row>
    <row r="103" spans="1:16" x14ac:dyDescent="0.35">
      <c r="A103">
        <v>84</v>
      </c>
      <c r="B103">
        <v>6760.83</v>
      </c>
      <c r="C103" s="1">
        <v>4.6638040473978142E-5</v>
      </c>
      <c r="D103" s="1">
        <v>0.23684609283031458</v>
      </c>
      <c r="E103" s="1">
        <f t="shared" si="13"/>
        <v>0.23684609283031458</v>
      </c>
      <c r="F103" s="1">
        <f t="shared" si="14"/>
        <v>42479.54772033896</v>
      </c>
      <c r="G103" s="24">
        <f t="shared" si="15"/>
        <v>1.9811628658974543</v>
      </c>
      <c r="H103" s="24">
        <f t="shared" si="16"/>
        <v>2.0094775858301719</v>
      </c>
      <c r="I103" s="24">
        <f t="shared" si="17"/>
        <v>16.808815907941582</v>
      </c>
      <c r="J103" s="1">
        <f t="shared" si="12"/>
        <v>-269388.62238179985</v>
      </c>
      <c r="K103" s="1">
        <f t="shared" si="18"/>
        <v>2.0094625964441635</v>
      </c>
      <c r="L103" s="1">
        <f t="shared" si="19"/>
        <v>1.9811485041825183</v>
      </c>
      <c r="M103" s="1">
        <f t="shared" si="23"/>
        <v>0.23684260919742525</v>
      </c>
      <c r="N103" s="24">
        <f t="shared" si="20"/>
        <v>4.6637702388576888E-5</v>
      </c>
      <c r="O103" s="24">
        <f t="shared" si="21"/>
        <v>4.6638040473978142E-5</v>
      </c>
      <c r="P103" s="25">
        <f t="shared" si="22"/>
        <v>8.3648314418419929</v>
      </c>
    </row>
    <row r="104" spans="1:16" x14ac:dyDescent="0.35">
      <c r="A104">
        <v>85</v>
      </c>
      <c r="B104">
        <v>6918.31</v>
      </c>
      <c r="C104" s="1">
        <v>4.6637891805868316E-5</v>
      </c>
      <c r="D104" s="1">
        <v>0.23682988674468075</v>
      </c>
      <c r="E104" s="1">
        <f t="shared" si="13"/>
        <v>0.23682988674468075</v>
      </c>
      <c r="F104" s="1">
        <f t="shared" si="14"/>
        <v>43469.023742513607</v>
      </c>
      <c r="G104" s="24">
        <f t="shared" si="15"/>
        <v>2.0273036262100708</v>
      </c>
      <c r="H104" s="24">
        <f t="shared" si="16"/>
        <v>2.0549701259540449</v>
      </c>
      <c r="I104" s="24">
        <f t="shared" si="17"/>
        <v>17.590889584773116</v>
      </c>
      <c r="J104" s="1">
        <f t="shared" si="12"/>
        <v>-263256.58720952709</v>
      </c>
      <c r="K104" s="1">
        <f t="shared" si="18"/>
        <v>2.0549540850667123</v>
      </c>
      <c r="L104" s="1">
        <f t="shared" si="19"/>
        <v>2.0272882273883881</v>
      </c>
      <c r="M104" s="1">
        <f t="shared" si="23"/>
        <v>0.23682623919631371</v>
      </c>
      <c r="N104" s="24">
        <f t="shared" si="20"/>
        <v>4.6637537557708207E-5</v>
      </c>
      <c r="O104" s="24">
        <f t="shared" si="21"/>
        <v>4.6637891805868316E-5</v>
      </c>
      <c r="P104" s="25">
        <f t="shared" si="22"/>
        <v>8.5602348551753877</v>
      </c>
    </row>
    <row r="105" spans="1:16" x14ac:dyDescent="0.35">
      <c r="A105">
        <v>86</v>
      </c>
      <c r="B105">
        <v>7079.4579999999996</v>
      </c>
      <c r="C105" s="1">
        <v>4.6640238614074003E-5</v>
      </c>
      <c r="D105" s="1">
        <v>0.23714818736150717</v>
      </c>
      <c r="E105" s="1">
        <f t="shared" si="13"/>
        <v>0.23714818736150717</v>
      </c>
      <c r="F105" s="1">
        <f t="shared" si="14"/>
        <v>44481.546488394975</v>
      </c>
      <c r="G105" s="24">
        <f t="shared" si="15"/>
        <v>2.0746299421417671</v>
      </c>
      <c r="H105" s="24">
        <f t="shared" si="16"/>
        <v>2.1017380357957078</v>
      </c>
      <c r="I105" s="24">
        <f t="shared" si="17"/>
        <v>18.386514812163178</v>
      </c>
      <c r="J105" s="1">
        <f t="shared" si="12"/>
        <v>-257264.14082229798</v>
      </c>
      <c r="K105" s="1">
        <f t="shared" si="18"/>
        <v>2.1017208656348383</v>
      </c>
      <c r="L105" s="1">
        <f t="shared" si="19"/>
        <v>2.0746134306420601</v>
      </c>
      <c r="M105" s="1">
        <f t="shared" si="23"/>
        <v>0.23714436258590252</v>
      </c>
      <c r="N105" s="24">
        <f t="shared" si="20"/>
        <v>4.6639867415205918E-5</v>
      </c>
      <c r="O105" s="24">
        <f t="shared" si="21"/>
        <v>4.6640238614074003E-5</v>
      </c>
      <c r="P105" s="25">
        <f t="shared" si="22"/>
        <v>8.748314351729773</v>
      </c>
    </row>
    <row r="106" spans="1:16" x14ac:dyDescent="0.35">
      <c r="A106">
        <v>87</v>
      </c>
      <c r="B106">
        <v>7244.36</v>
      </c>
      <c r="C106" s="1">
        <v>4.6632713685702933E-5</v>
      </c>
      <c r="D106" s="1">
        <v>0.23734259184535245</v>
      </c>
      <c r="E106" s="1">
        <f t="shared" si="13"/>
        <v>0.23734259184535245</v>
      </c>
      <c r="F106" s="1">
        <f t="shared" si="14"/>
        <v>45517.656311919505</v>
      </c>
      <c r="G106" s="24">
        <f t="shared" si="15"/>
        <v>2.1226118344379712</v>
      </c>
      <c r="H106" s="24">
        <f t="shared" si="16"/>
        <v>2.1491506037927479</v>
      </c>
      <c r="I106" s="24">
        <f t="shared" si="17"/>
        <v>19.220370309987942</v>
      </c>
      <c r="J106" s="1">
        <f t="shared" si="12"/>
        <v>-251408.08571875832</v>
      </c>
      <c r="K106" s="1">
        <f t="shared" si="18"/>
        <v>2.1491322320334594</v>
      </c>
      <c r="L106" s="1">
        <f t="shared" si="19"/>
        <v>2.1225941376607622</v>
      </c>
      <c r="M106" s="1">
        <f t="shared" si="23"/>
        <v>0.23733858417917608</v>
      </c>
      <c r="N106" s="24">
        <f t="shared" si="20"/>
        <v>4.663232489641449E-5</v>
      </c>
      <c r="O106" s="24">
        <f t="shared" si="21"/>
        <v>4.6632713685702933E-5</v>
      </c>
      <c r="P106" s="25">
        <f t="shared" si="22"/>
        <v>8.9433167599008421</v>
      </c>
    </row>
    <row r="107" spans="1:16" x14ac:dyDescent="0.35">
      <c r="A107">
        <v>88</v>
      </c>
      <c r="B107">
        <v>7413.1019999999999</v>
      </c>
      <c r="C107" s="1">
        <v>4.6634513449471506E-5</v>
      </c>
      <c r="D107" s="1">
        <v>0.23765754384551369</v>
      </c>
      <c r="E107" s="1">
        <f t="shared" si="13"/>
        <v>0.23765754384551369</v>
      </c>
      <c r="F107" s="1">
        <f t="shared" si="14"/>
        <v>46577.893567023602</v>
      </c>
      <c r="G107" s="24">
        <f t="shared" si="15"/>
        <v>2.1721374039994146</v>
      </c>
      <c r="H107" s="24">
        <f t="shared" si="16"/>
        <v>2.198139952476637</v>
      </c>
      <c r="I107" s="24">
        <f t="shared" si="17"/>
        <v>20.090513150736371</v>
      </c>
      <c r="J107" s="1">
        <f t="shared" si="12"/>
        <v>-245685.36624176273</v>
      </c>
      <c r="K107" s="1">
        <f t="shared" si="18"/>
        <v>2.1981202859572391</v>
      </c>
      <c r="L107" s="1">
        <f t="shared" si="19"/>
        <v>2.1721184298958716</v>
      </c>
      <c r="M107" s="1">
        <f t="shared" si="23"/>
        <v>0.23765334157633011</v>
      </c>
      <c r="N107" s="24">
        <f t="shared" si="20"/>
        <v>4.6634106086619952E-5</v>
      </c>
      <c r="O107" s="24">
        <f t="shared" si="21"/>
        <v>4.6634513449471506E-5</v>
      </c>
      <c r="P107" s="25">
        <f t="shared" si="22"/>
        <v>9.1398606705398464</v>
      </c>
    </row>
    <row r="108" spans="1:16" x14ac:dyDescent="0.35">
      <c r="A108">
        <v>89</v>
      </c>
      <c r="B108">
        <v>7585.7759999999998</v>
      </c>
      <c r="C108" s="1">
        <v>4.6630991320523722E-5</v>
      </c>
      <c r="D108" s="1">
        <v>0.23732361867077242</v>
      </c>
      <c r="E108" s="1">
        <f t="shared" si="13"/>
        <v>0.23732361867077242</v>
      </c>
      <c r="F108" s="1">
        <f t="shared" si="14"/>
        <v>47662.836306755533</v>
      </c>
      <c r="G108" s="24">
        <f t="shared" si="15"/>
        <v>2.2225653061318602</v>
      </c>
      <c r="H108" s="24">
        <f t="shared" si="16"/>
        <v>2.247906518749371</v>
      </c>
      <c r="I108" s="24">
        <f t="shared" si="17"/>
        <v>21.051925080119709</v>
      </c>
      <c r="J108" s="1">
        <f t="shared" si="12"/>
        <v>-240092.86325585461</v>
      </c>
      <c r="K108" s="1">
        <f t="shared" si="18"/>
        <v>2.2478854725744091</v>
      </c>
      <c r="L108" s="1">
        <f t="shared" si="19"/>
        <v>2.2225449663774413</v>
      </c>
      <c r="M108" s="1">
        <f t="shared" si="23"/>
        <v>0.23731922487132562</v>
      </c>
      <c r="N108" s="24">
        <f t="shared" si="20"/>
        <v>4.6630564578097231E-5</v>
      </c>
      <c r="O108" s="24">
        <f t="shared" si="21"/>
        <v>4.6630991320523722E-5</v>
      </c>
      <c r="P108" s="25">
        <f t="shared" si="22"/>
        <v>9.3652124794462157</v>
      </c>
    </row>
    <row r="109" spans="1:16" x14ac:dyDescent="0.35">
      <c r="A109">
        <v>90</v>
      </c>
      <c r="B109">
        <v>7762.4709999999995</v>
      </c>
      <c r="C109" s="1">
        <v>4.6630955204652198E-5</v>
      </c>
      <c r="D109" s="1">
        <v>0.2381672287105944</v>
      </c>
      <c r="E109" s="1">
        <f t="shared" si="13"/>
        <v>0.2381672287105944</v>
      </c>
      <c r="F109" s="1">
        <f t="shared" si="14"/>
        <v>48773.043734607629</v>
      </c>
      <c r="G109" s="24">
        <f t="shared" si="15"/>
        <v>2.2743336175830309</v>
      </c>
      <c r="H109" s="24">
        <f t="shared" si="16"/>
        <v>2.2992743863397118</v>
      </c>
      <c r="I109" s="24">
        <f t="shared" si="17"/>
        <v>21.956492760195534</v>
      </c>
      <c r="J109" s="1">
        <f t="shared" si="12"/>
        <v>-234627.6952091085</v>
      </c>
      <c r="K109" s="1">
        <f t="shared" si="18"/>
        <v>2.2992518544263678</v>
      </c>
      <c r="L109" s="1">
        <f t="shared" si="19"/>
        <v>2.2743118135872118</v>
      </c>
      <c r="M109" s="1">
        <f t="shared" si="23"/>
        <v>0.2381626114902162</v>
      </c>
      <c r="N109" s="24">
        <f t="shared" si="20"/>
        <v>4.6630508154516518E-5</v>
      </c>
      <c r="O109" s="24">
        <f t="shared" si="21"/>
        <v>4.6630955204652198E-5</v>
      </c>
      <c r="P109" s="25">
        <f t="shared" si="22"/>
        <v>9.5494074378699914</v>
      </c>
    </row>
    <row r="110" spans="1:16" x14ac:dyDescent="0.35">
      <c r="A110">
        <v>91</v>
      </c>
      <c r="B110">
        <v>7943.2820000000002</v>
      </c>
      <c r="C110" s="1">
        <v>4.6626354063398714E-5</v>
      </c>
      <c r="D110" s="1">
        <v>0.23840343335182249</v>
      </c>
      <c r="E110" s="1">
        <f t="shared" si="13"/>
        <v>0.23840343335182249</v>
      </c>
      <c r="F110" s="1">
        <f t="shared" si="14"/>
        <v>49909.112753184076</v>
      </c>
      <c r="G110" s="24">
        <f t="shared" si="15"/>
        <v>2.3270799622200489</v>
      </c>
      <c r="H110" s="24">
        <f t="shared" si="16"/>
        <v>2.3515037886276793</v>
      </c>
      <c r="I110" s="24">
        <f t="shared" si="17"/>
        <v>22.953265691960596</v>
      </c>
      <c r="J110" s="1">
        <f t="shared" si="12"/>
        <v>-229286.92193699579</v>
      </c>
      <c r="K110" s="1">
        <f t="shared" si="18"/>
        <v>2.3514796724970597</v>
      </c>
      <c r="L110" s="1">
        <f t="shared" si="19"/>
        <v>2.3270565923231601</v>
      </c>
      <c r="M110" s="1">
        <f t="shared" si="23"/>
        <v>0.23839859421462506</v>
      </c>
      <c r="N110" s="24">
        <f t="shared" si="20"/>
        <v>4.6625885814303515E-5</v>
      </c>
      <c r="O110" s="24">
        <f t="shared" si="21"/>
        <v>4.6626354063398714E-5</v>
      </c>
      <c r="P110" s="25">
        <f t="shared" si="22"/>
        <v>9.7612009835433913</v>
      </c>
    </row>
    <row r="111" spans="1:16" x14ac:dyDescent="0.35">
      <c r="A111">
        <v>92</v>
      </c>
      <c r="B111">
        <v>8128.3050000000003</v>
      </c>
      <c r="C111" s="1">
        <v>4.6620907658090314E-5</v>
      </c>
      <c r="D111" s="1">
        <v>0.23848289078094331</v>
      </c>
      <c r="E111" s="1">
        <f t="shared" si="13"/>
        <v>0.23848289078094331</v>
      </c>
      <c r="F111" s="1">
        <f t="shared" si="14"/>
        <v>51071.646548274366</v>
      </c>
      <c r="G111" s="24">
        <f t="shared" si="15"/>
        <v>2.3810065176737263</v>
      </c>
      <c r="H111" s="24">
        <f t="shared" si="16"/>
        <v>2.404893092016581</v>
      </c>
      <c r="I111" s="24">
        <f t="shared" si="17"/>
        <v>24.010385431211649</v>
      </c>
      <c r="J111" s="1">
        <f t="shared" si="12"/>
        <v>-224067.70905589097</v>
      </c>
      <c r="K111" s="1">
        <f t="shared" si="18"/>
        <v>2.4048672808511289</v>
      </c>
      <c r="L111" s="1">
        <f t="shared" si="19"/>
        <v>2.3809814705147989</v>
      </c>
      <c r="M111" s="1">
        <f t="shared" si="23"/>
        <v>0.23847782248887017</v>
      </c>
      <c r="N111" s="24">
        <f t="shared" si="20"/>
        <v>4.6620417226302421E-5</v>
      </c>
      <c r="O111" s="24">
        <f t="shared" si="21"/>
        <v>4.6620907658090314E-5</v>
      </c>
      <c r="P111" s="25">
        <f t="shared" si="22"/>
        <v>9.9840792140154662</v>
      </c>
    </row>
    <row r="112" spans="1:16" x14ac:dyDescent="0.35">
      <c r="A112">
        <v>93</v>
      </c>
      <c r="B112">
        <v>8317.6380000000008</v>
      </c>
      <c r="C112" s="1">
        <v>4.6623135873333747E-5</v>
      </c>
      <c r="D112" s="1">
        <v>0.23861718059292969</v>
      </c>
      <c r="E112" s="1">
        <f t="shared" si="13"/>
        <v>0.23861718059292969</v>
      </c>
      <c r="F112" s="1">
        <f t="shared" si="14"/>
        <v>52261.260872038605</v>
      </c>
      <c r="G112" s="24">
        <f t="shared" si="15"/>
        <v>2.4365838665487964</v>
      </c>
      <c r="H112" s="24">
        <f t="shared" si="16"/>
        <v>2.4599518940793925</v>
      </c>
      <c r="I112" s="24">
        <f t="shared" si="17"/>
        <v>25.119226883437587</v>
      </c>
      <c r="J112" s="1">
        <f t="shared" si="12"/>
        <v>-218967.29334187703</v>
      </c>
      <c r="K112" s="1">
        <f t="shared" si="18"/>
        <v>2.459924258466573</v>
      </c>
      <c r="L112" s="1">
        <f t="shared" si="19"/>
        <v>2.436557013503633</v>
      </c>
      <c r="M112" s="1">
        <f t="shared" si="23"/>
        <v>0.23861187020076807</v>
      </c>
      <c r="N112" s="24">
        <f t="shared" si="20"/>
        <v>4.6622622050193712E-5</v>
      </c>
      <c r="O112" s="24">
        <f t="shared" si="21"/>
        <v>4.6623135873333747E-5</v>
      </c>
      <c r="P112" s="25">
        <f t="shared" si="22"/>
        <v>10.211382239506834</v>
      </c>
    </row>
    <row r="113" spans="1:17" x14ac:dyDescent="0.35">
      <c r="A113">
        <v>94</v>
      </c>
      <c r="B113">
        <v>8511.3799999999992</v>
      </c>
      <c r="C113" s="1">
        <v>4.6616559238482429E-5</v>
      </c>
      <c r="D113" s="1">
        <v>0.23944576174895499</v>
      </c>
      <c r="E113" s="1">
        <f t="shared" si="13"/>
        <v>0.23944576174895499</v>
      </c>
      <c r="F113" s="1">
        <f t="shared" si="14"/>
        <v>53478.577759822183</v>
      </c>
      <c r="G113" s="24">
        <f t="shared" si="15"/>
        <v>2.4929872881305397</v>
      </c>
      <c r="H113" s="24">
        <f t="shared" si="16"/>
        <v>2.5159855092175523</v>
      </c>
      <c r="I113" s="24">
        <f t="shared" si="17"/>
        <v>26.19515937883321</v>
      </c>
      <c r="J113" s="1">
        <f t="shared" si="12"/>
        <v>-213983.00626426548</v>
      </c>
      <c r="K113" s="1">
        <f t="shared" si="18"/>
        <v>2.5159559269214418</v>
      </c>
      <c r="L113" s="1">
        <f t="shared" si="19"/>
        <v>2.4929585121027089</v>
      </c>
      <c r="M113" s="1">
        <f t="shared" si="23"/>
        <v>0.23944018256908373</v>
      </c>
      <c r="N113" s="24">
        <f t="shared" si="20"/>
        <v>4.6616021153345611E-5</v>
      </c>
      <c r="O113" s="24">
        <f t="shared" si="21"/>
        <v>4.6616559238482429E-5</v>
      </c>
      <c r="P113" s="25">
        <f t="shared" si="22"/>
        <v>10.41161297721378</v>
      </c>
    </row>
    <row r="114" spans="1:17" x14ac:dyDescent="0.35">
      <c r="A114">
        <v>95</v>
      </c>
      <c r="B114">
        <v>8709.6360000000004</v>
      </c>
      <c r="C114" s="1">
        <v>4.6616531815093017E-5</v>
      </c>
      <c r="D114" s="1">
        <v>0.23936240936615394</v>
      </c>
      <c r="E114" s="1">
        <f t="shared" si="13"/>
        <v>0.23936240936615394</v>
      </c>
      <c r="F114" s="1">
        <f t="shared" si="14"/>
        <v>54724.256946082387</v>
      </c>
      <c r="G114" s="24">
        <f t="shared" si="15"/>
        <v>2.5510550649843746</v>
      </c>
      <c r="H114" s="24">
        <f t="shared" si="16"/>
        <v>2.5735141501699474</v>
      </c>
      <c r="I114" s="24">
        <f t="shared" si="17"/>
        <v>27.427766644666487</v>
      </c>
      <c r="J114" s="1">
        <f t="shared" si="12"/>
        <v>-209112.14657622241</v>
      </c>
      <c r="K114" s="1">
        <f t="shared" si="18"/>
        <v>2.5734824786784416</v>
      </c>
      <c r="L114" s="1">
        <f t="shared" si="19"/>
        <v>2.5510242178509479</v>
      </c>
      <c r="M114" s="1">
        <f t="shared" si="23"/>
        <v>0.23935656928889618</v>
      </c>
      <c r="N114" s="24">
        <f t="shared" si="20"/>
        <v>4.6615968132091218E-5</v>
      </c>
      <c r="O114" s="24">
        <f t="shared" si="21"/>
        <v>4.6616531815093017E-5</v>
      </c>
      <c r="P114" s="25">
        <f t="shared" si="22"/>
        <v>10.657840833154399</v>
      </c>
    </row>
    <row r="115" spans="1:17" x14ac:dyDescent="0.35">
      <c r="A115">
        <v>96</v>
      </c>
      <c r="B115">
        <v>8912.509</v>
      </c>
      <c r="C115" s="1">
        <v>4.6602354405807468E-5</v>
      </c>
      <c r="D115" s="1">
        <v>0.23983290006674832</v>
      </c>
      <c r="E115" s="1">
        <f t="shared" si="13"/>
        <v>0.23983290006674832</v>
      </c>
      <c r="F115" s="1">
        <f t="shared" si="14"/>
        <v>55998.945598905826</v>
      </c>
      <c r="G115" s="24">
        <f t="shared" si="15"/>
        <v>2.6096827091517416</v>
      </c>
      <c r="H115" s="24">
        <f t="shared" si="16"/>
        <v>2.6317236338023569</v>
      </c>
      <c r="I115" s="24">
        <f t="shared" si="17"/>
        <v>28.636453382703397</v>
      </c>
      <c r="J115" s="1">
        <f t="shared" si="12"/>
        <v>-204352.18408840249</v>
      </c>
      <c r="K115" s="1">
        <f t="shared" si="18"/>
        <v>2.6316897419204492</v>
      </c>
      <c r="L115" s="1">
        <f t="shared" si="19"/>
        <v>2.6096496640473568</v>
      </c>
      <c r="M115" s="1">
        <f t="shared" si="23"/>
        <v>0.23982677460427987</v>
      </c>
      <c r="N115" s="24">
        <f t="shared" si="20"/>
        <v>4.6601764303546942E-5</v>
      </c>
      <c r="O115" s="24">
        <f t="shared" si="21"/>
        <v>4.6602354405807468E-5</v>
      </c>
      <c r="P115" s="25">
        <f t="shared" si="22"/>
        <v>10.881394157734654</v>
      </c>
    </row>
    <row r="116" spans="1:17" x14ac:dyDescent="0.35">
      <c r="A116">
        <v>97</v>
      </c>
      <c r="B116">
        <v>9120.1080000000002</v>
      </c>
      <c r="C116" s="1">
        <v>4.660271202821586E-5</v>
      </c>
      <c r="D116" s="1">
        <v>0.23962693763222129</v>
      </c>
      <c r="E116" s="1">
        <f t="shared" si="13"/>
        <v>0.23962693763222129</v>
      </c>
      <c r="F116" s="1">
        <f t="shared" si="14"/>
        <v>57303.328585491006</v>
      </c>
      <c r="G116" s="24">
        <f t="shared" si="15"/>
        <v>2.6704905203278675</v>
      </c>
      <c r="H116" s="24">
        <f t="shared" si="16"/>
        <v>2.6919925885066927</v>
      </c>
      <c r="I116" s="24">
        <f t="shared" si="17"/>
        <v>30.000553190866903</v>
      </c>
      <c r="J116" s="1">
        <f t="shared" si="12"/>
        <v>-199700.56054791712</v>
      </c>
      <c r="K116" s="1">
        <f t="shared" si="18"/>
        <v>2.6919563005444065</v>
      </c>
      <c r="L116" s="1">
        <f t="shared" si="19"/>
        <v>2.6704550972651111</v>
      </c>
      <c r="M116" s="1">
        <f t="shared" si="23"/>
        <v>0.23962052895052016</v>
      </c>
      <c r="N116" s="24">
        <f t="shared" si="20"/>
        <v>4.6602093860587019E-5</v>
      </c>
      <c r="O116" s="24">
        <f t="shared" si="21"/>
        <v>4.660271202821586E-5</v>
      </c>
      <c r="P116" s="25">
        <f t="shared" si="22"/>
        <v>11.144517162035562</v>
      </c>
    </row>
    <row r="117" spans="1:17" x14ac:dyDescent="0.35">
      <c r="A117">
        <v>98</v>
      </c>
      <c r="B117">
        <v>9332.5429999999997</v>
      </c>
      <c r="C117" s="1">
        <v>4.6594754270211531E-5</v>
      </c>
      <c r="D117" s="1">
        <v>0.24001923055571334</v>
      </c>
      <c r="E117" s="1">
        <f t="shared" si="13"/>
        <v>0.24001923055571334</v>
      </c>
      <c r="F117" s="1">
        <f t="shared" si="14"/>
        <v>58638.097056221697</v>
      </c>
      <c r="G117" s="24">
        <f t="shared" si="15"/>
        <v>2.7322277232074641</v>
      </c>
      <c r="H117" s="24">
        <f t="shared" si="16"/>
        <v>2.7533127998821589</v>
      </c>
      <c r="I117" s="24">
        <f t="shared" si="17"/>
        <v>31.341978495151594</v>
      </c>
      <c r="J117" s="1">
        <f t="shared" si="12"/>
        <v>-195154.81255832882</v>
      </c>
      <c r="K117" s="1">
        <f t="shared" si="18"/>
        <v>2.7532739557239005</v>
      </c>
      <c r="L117" s="1">
        <f t="shared" si="19"/>
        <v>2.7321897668951847</v>
      </c>
      <c r="M117" s="1">
        <f t="shared" si="23"/>
        <v>0.24001251000958809</v>
      </c>
      <c r="N117" s="24">
        <f t="shared" si="20"/>
        <v>4.6594106972393476E-5</v>
      </c>
      <c r="O117" s="24">
        <f t="shared" si="21"/>
        <v>4.6594754270211531E-5</v>
      </c>
      <c r="P117" s="25">
        <f t="shared" si="22"/>
        <v>11.383530661739416</v>
      </c>
    </row>
    <row r="118" spans="1:17" x14ac:dyDescent="0.35">
      <c r="A118">
        <v>99</v>
      </c>
      <c r="B118">
        <v>9549.9259999999995</v>
      </c>
      <c r="C118" s="1">
        <v>4.6588767622645009E-5</v>
      </c>
      <c r="D118" s="1">
        <v>0.23972366860961636</v>
      </c>
      <c r="E118" s="1">
        <f t="shared" si="13"/>
        <v>0.23972366860961636</v>
      </c>
      <c r="F118" s="1">
        <f t="shared" si="14"/>
        <v>60003.954727852317</v>
      </c>
      <c r="G118" s="24">
        <f t="shared" si="15"/>
        <v>2.795510303255623</v>
      </c>
      <c r="H118" s="24">
        <f t="shared" si="16"/>
        <v>2.8160673504697677</v>
      </c>
      <c r="I118" s="24">
        <f t="shared" si="17"/>
        <v>32.839249201212183</v>
      </c>
      <c r="J118" s="1">
        <f t="shared" si="12"/>
        <v>-190712.54372625961</v>
      </c>
      <c r="K118" s="1">
        <f t="shared" si="18"/>
        <v>2.8160257689457051</v>
      </c>
      <c r="L118" s="1">
        <f t="shared" si="19"/>
        <v>2.7954696279112379</v>
      </c>
      <c r="M118" s="1">
        <f t="shared" si="23"/>
        <v>0.23971664090945563</v>
      </c>
      <c r="N118" s="24">
        <f t="shared" si="20"/>
        <v>4.6588089744918957E-5</v>
      </c>
      <c r="O118" s="24">
        <f t="shared" si="21"/>
        <v>4.6588767622645009E-5</v>
      </c>
      <c r="P118" s="25">
        <f t="shared" si="22"/>
        <v>11.661558485491737</v>
      </c>
    </row>
    <row r="119" spans="1:17" x14ac:dyDescent="0.35">
      <c r="A119">
        <v>100</v>
      </c>
      <c r="B119">
        <v>9772.3719999999994</v>
      </c>
      <c r="C119" s="1">
        <v>4.6587900787693256E-5</v>
      </c>
      <c r="D119" s="1">
        <v>0.24008331160009017</v>
      </c>
      <c r="E119" s="1">
        <f t="shared" si="13"/>
        <v>0.24008331160009017</v>
      </c>
      <c r="F119" s="1">
        <f t="shared" si="14"/>
        <v>61401.624166693182</v>
      </c>
      <c r="G119" s="24">
        <f t="shared" si="15"/>
        <v>2.8605727748811307</v>
      </c>
      <c r="H119" s="24">
        <f t="shared" si="16"/>
        <v>2.8807225843930606</v>
      </c>
      <c r="I119" s="24">
        <f t="shared" si="17"/>
        <v>34.323571021988954</v>
      </c>
      <c r="J119" s="1">
        <f t="shared" si="12"/>
        <v>-186371.4029569836</v>
      </c>
      <c r="K119" s="1">
        <f t="shared" si="18"/>
        <v>2.880678058064404</v>
      </c>
      <c r="L119" s="1">
        <f t="shared" si="19"/>
        <v>2.8605291785271101</v>
      </c>
      <c r="M119" s="1">
        <f t="shared" si="23"/>
        <v>0.24007594179979183</v>
      </c>
      <c r="N119" s="24">
        <f t="shared" si="20"/>
        <v>4.6587190768135758E-5</v>
      </c>
      <c r="O119" s="24">
        <f t="shared" si="21"/>
        <v>4.6587900787693256E-5</v>
      </c>
      <c r="P119" s="25">
        <f t="shared" si="22"/>
        <v>11.915101351190827</v>
      </c>
    </row>
    <row r="120" spans="1:17" x14ac:dyDescent="0.35">
      <c r="A120">
        <v>101</v>
      </c>
      <c r="B120">
        <v>10000</v>
      </c>
      <c r="C120" s="1">
        <v>4.6580409125888954E-5</v>
      </c>
      <c r="D120" s="1">
        <v>0.23905285116211702</v>
      </c>
      <c r="E120" s="1">
        <f t="shared" si="13"/>
        <v>0.23905285116211702</v>
      </c>
      <c r="F120" s="1">
        <f t="shared" si="14"/>
        <v>62831.853071795864</v>
      </c>
      <c r="G120" s="24">
        <f t="shared" si="15"/>
        <v>2.9267334222219938</v>
      </c>
      <c r="H120" s="24">
        <f t="shared" si="16"/>
        <v>2.9462590357318676</v>
      </c>
      <c r="I120" s="24">
        <f t="shared" si="17"/>
        <v>36.071164800926184</v>
      </c>
      <c r="J120" s="1">
        <f t="shared" si="12"/>
        <v>-182129.06798575437</v>
      </c>
      <c r="K120" s="1">
        <f t="shared" si="18"/>
        <v>2.9462113755643697</v>
      </c>
      <c r="L120" s="1">
        <f t="shared" si="19"/>
        <v>2.9266867054213086</v>
      </c>
      <c r="M120" s="1">
        <f t="shared" si="23"/>
        <v>0.23904516840010298</v>
      </c>
      <c r="N120" s="24">
        <f t="shared" si="20"/>
        <v>4.65796656049135E-5</v>
      </c>
      <c r="O120" s="24">
        <f t="shared" si="21"/>
        <v>4.6580409125888954E-5</v>
      </c>
      <c r="P120" s="25">
        <f t="shared" si="22"/>
        <v>12.243237230056677</v>
      </c>
      <c r="Q120">
        <v>0.23904516840010298</v>
      </c>
    </row>
    <row r="121" spans="1:17" x14ac:dyDescent="0.35">
      <c r="A121">
        <v>102</v>
      </c>
      <c r="B121">
        <v>10232.93</v>
      </c>
      <c r="C121" s="1">
        <v>4.6583102941041322E-5</v>
      </c>
      <c r="D121" s="1">
        <v>0.24075736577558998</v>
      </c>
      <c r="E121" s="1">
        <f t="shared" si="13"/>
        <v>0.24075736577558998</v>
      </c>
      <c r="F121" s="1">
        <f t="shared" si="14"/>
        <v>64295.395425397204</v>
      </c>
      <c r="G121" s="24">
        <f t="shared" si="15"/>
        <v>2.9950790237362352</v>
      </c>
      <c r="H121" s="24">
        <f t="shared" si="16"/>
        <v>3.0144321388680333</v>
      </c>
      <c r="I121" s="24">
        <f t="shared" si="17"/>
        <v>37.500254409725656</v>
      </c>
      <c r="J121" s="1">
        <f t="shared" si="12"/>
        <v>-177983.30291104733</v>
      </c>
      <c r="K121" s="1">
        <f t="shared" si="18"/>
        <v>3.0143810854991258</v>
      </c>
      <c r="L121" s="1">
        <f t="shared" si="19"/>
        <v>2.9950289494535478</v>
      </c>
      <c r="M121" s="1">
        <f t="shared" si="23"/>
        <v>0.2407492631146963</v>
      </c>
      <c r="N121" s="24">
        <f t="shared" si="20"/>
        <v>4.6582324125041262E-5</v>
      </c>
      <c r="O121" s="24">
        <f t="shared" si="21"/>
        <v>4.6583102941041322E-5</v>
      </c>
      <c r="P121" s="25">
        <f t="shared" si="22"/>
        <v>12.440449082607055</v>
      </c>
    </row>
    <row r="122" spans="1:17" x14ac:dyDescent="0.35">
      <c r="A122">
        <v>103</v>
      </c>
      <c r="B122">
        <v>10471.285</v>
      </c>
      <c r="C122" s="1">
        <v>4.6576037947667784E-5</v>
      </c>
      <c r="D122" s="1">
        <v>0.24086506750715228</v>
      </c>
      <c r="E122" s="1">
        <f t="shared" si="13"/>
        <v>0.24086506750715228</v>
      </c>
      <c r="F122" s="1">
        <f t="shared" si="14"/>
        <v>65793.024059289994</v>
      </c>
      <c r="G122" s="24">
        <f t="shared" si="15"/>
        <v>3.0643783852773101</v>
      </c>
      <c r="H122" s="24">
        <f t="shared" si="16"/>
        <v>3.0833107668082467</v>
      </c>
      <c r="I122" s="24">
        <f t="shared" si="17"/>
        <v>39.227070021764099</v>
      </c>
      <c r="J122" s="1">
        <f t="shared" si="12"/>
        <v>-173931.91760682128</v>
      </c>
      <c r="K122" s="1">
        <f t="shared" si="18"/>
        <v>3.0832561095786231</v>
      </c>
      <c r="L122" s="1">
        <f t="shared" si="19"/>
        <v>3.0643247307401653</v>
      </c>
      <c r="M122" s="1">
        <f t="shared" si="23"/>
        <v>0.24085658048244379</v>
      </c>
      <c r="N122" s="24">
        <f t="shared" si="20"/>
        <v>4.6575222442712477E-5</v>
      </c>
      <c r="O122" s="24">
        <f t="shared" si="21"/>
        <v>4.6576037947667784E-5</v>
      </c>
      <c r="P122" s="25">
        <f t="shared" si="22"/>
        <v>12.722611624736265</v>
      </c>
    </row>
    <row r="123" spans="1:17" x14ac:dyDescent="0.35">
      <c r="A123">
        <v>104</v>
      </c>
      <c r="B123">
        <v>10715.192999999999</v>
      </c>
      <c r="C123" s="1">
        <v>4.6571765452068163E-5</v>
      </c>
      <c r="D123" s="1">
        <v>0.24103002086675487</v>
      </c>
      <c r="E123" s="1">
        <f t="shared" si="13"/>
        <v>0.24103002086675487</v>
      </c>
      <c r="F123" s="1">
        <f t="shared" si="14"/>
        <v>67325.543221193555</v>
      </c>
      <c r="G123" s="24">
        <f t="shared" si="15"/>
        <v>3.1354694078305041</v>
      </c>
      <c r="H123" s="24">
        <f t="shared" si="16"/>
        <v>3.1539978842410665</v>
      </c>
      <c r="I123" s="24">
        <f t="shared" si="17"/>
        <v>41.02917903271036</v>
      </c>
      <c r="J123" s="1">
        <f t="shared" si="12"/>
        <v>-169972.73682868274</v>
      </c>
      <c r="K123" s="1">
        <f t="shared" si="18"/>
        <v>3.1539393600432795</v>
      </c>
      <c r="L123" s="1">
        <f t="shared" si="19"/>
        <v>3.1354119109931724</v>
      </c>
      <c r="M123" s="1">
        <f t="shared" si="23"/>
        <v>0.24102112860084271</v>
      </c>
      <c r="N123" s="24">
        <f t="shared" si="20"/>
        <v>4.657091143983773E-5</v>
      </c>
      <c r="O123" s="24">
        <f t="shared" si="21"/>
        <v>4.6571765452068163E-5</v>
      </c>
      <c r="P123" s="25">
        <f t="shared" si="22"/>
        <v>13.008867434961507</v>
      </c>
    </row>
    <row r="124" spans="1:17" x14ac:dyDescent="0.35">
      <c r="A124">
        <v>105</v>
      </c>
      <c r="B124">
        <v>10964.781999999999</v>
      </c>
      <c r="C124" s="1">
        <v>4.6572068184831242E-5</v>
      </c>
      <c r="D124" s="1">
        <v>0.24109250426339557</v>
      </c>
      <c r="E124" s="1">
        <f t="shared" si="13"/>
        <v>0.24109250426339557</v>
      </c>
      <c r="F124" s="1">
        <f t="shared" si="14"/>
        <v>68893.757158827197</v>
      </c>
      <c r="G124" s="24">
        <f t="shared" si="15"/>
        <v>3.2085247559101058</v>
      </c>
      <c r="H124" s="24">
        <f t="shared" si="16"/>
        <v>3.2266407437967279</v>
      </c>
      <c r="I124" s="24">
        <f t="shared" si="17"/>
        <v>42.941014431496079</v>
      </c>
      <c r="J124" s="1">
        <f t="shared" si="12"/>
        <v>-166103.68358053479</v>
      </c>
      <c r="K124" s="1">
        <f t="shared" si="18"/>
        <v>3.2265780660280812</v>
      </c>
      <c r="L124" s="1">
        <f t="shared" si="19"/>
        <v>3.2084631298834587</v>
      </c>
      <c r="M124" s="1">
        <f t="shared" si="23"/>
        <v>0.24108319045552404</v>
      </c>
      <c r="N124" s="24">
        <f t="shared" si="20"/>
        <v>4.6571173676690181E-5</v>
      </c>
      <c r="O124" s="24">
        <f t="shared" si="21"/>
        <v>4.6572068184831242E-5</v>
      </c>
      <c r="P124" s="25">
        <f t="shared" si="22"/>
        <v>13.308531066894805</v>
      </c>
    </row>
    <row r="125" spans="1:17" x14ac:dyDescent="0.35">
      <c r="A125">
        <v>106</v>
      </c>
      <c r="B125">
        <v>11220.184999999999</v>
      </c>
      <c r="C125" s="1">
        <v>4.6566757592222701E-5</v>
      </c>
      <c r="D125" s="1">
        <v>0.2415352177988172</v>
      </c>
      <c r="E125" s="1">
        <f t="shared" si="13"/>
        <v>0.2415352177988172</v>
      </c>
      <c r="F125" s="1">
        <f t="shared" si="14"/>
        <v>70498.501535836782</v>
      </c>
      <c r="G125" s="24">
        <f t="shared" si="15"/>
        <v>3.2828866316342511</v>
      </c>
      <c r="H125" s="24">
        <f t="shared" si="16"/>
        <v>3.3006573523393032</v>
      </c>
      <c r="I125" s="24">
        <f t="shared" si="17"/>
        <v>44.861714148143008</v>
      </c>
      <c r="J125" s="1">
        <f t="shared" si="12"/>
        <v>-162322.6960925817</v>
      </c>
      <c r="K125" s="1">
        <f t="shared" si="18"/>
        <v>3.3005902383885148</v>
      </c>
      <c r="L125" s="1">
        <f t="shared" si="19"/>
        <v>3.2828205977941853</v>
      </c>
      <c r="M125" s="1">
        <f t="shared" si="23"/>
        <v>0.24152544826263062</v>
      </c>
      <c r="N125" s="24">
        <f t="shared" si="20"/>
        <v>4.6565820922100255E-5</v>
      </c>
      <c r="O125" s="24">
        <f t="shared" si="21"/>
        <v>4.6566757592222701E-5</v>
      </c>
      <c r="P125" s="25">
        <f t="shared" si="22"/>
        <v>13.592027761085046</v>
      </c>
    </row>
    <row r="126" spans="1:17" x14ac:dyDescent="0.35">
      <c r="A126">
        <v>107</v>
      </c>
      <c r="B126">
        <v>11481.536</v>
      </c>
      <c r="C126" s="1">
        <v>4.6568895059070797E-5</v>
      </c>
      <c r="D126" s="1">
        <v>0.24139016862055451</v>
      </c>
      <c r="E126" s="1">
        <f t="shared" si="13"/>
        <v>0.24139016862055451</v>
      </c>
      <c r="F126" s="1">
        <f t="shared" si="14"/>
        <v>72140.618299053473</v>
      </c>
      <c r="G126" s="24">
        <f t="shared" si="15"/>
        <v>3.3595088830651036</v>
      </c>
      <c r="H126" s="24">
        <f t="shared" si="16"/>
        <v>3.376853446075605</v>
      </c>
      <c r="I126" s="24">
        <f t="shared" si="17"/>
        <v>46.996815213020255</v>
      </c>
      <c r="J126" s="1">
        <f t="shared" si="12"/>
        <v>-158627.78985821616</v>
      </c>
      <c r="K126" s="1">
        <f t="shared" si="18"/>
        <v>3.3767815614678529</v>
      </c>
      <c r="L126" s="1">
        <f t="shared" si="19"/>
        <v>3.3594381023058726</v>
      </c>
      <c r="M126" s="1">
        <f t="shared" si="23"/>
        <v>0.24137994435027577</v>
      </c>
      <c r="N126" s="24">
        <f t="shared" si="20"/>
        <v>4.6567913909187419E-5</v>
      </c>
      <c r="O126" s="24">
        <f t="shared" si="21"/>
        <v>4.6568895059070797E-5</v>
      </c>
      <c r="P126" s="25">
        <f t="shared" si="22"/>
        <v>13.91763558214622</v>
      </c>
    </row>
    <row r="127" spans="1:17" x14ac:dyDescent="0.35">
      <c r="A127">
        <v>108</v>
      </c>
      <c r="B127">
        <v>11748.976000000001</v>
      </c>
      <c r="C127" s="1">
        <v>4.6563602607054251E-5</v>
      </c>
      <c r="D127" s="1">
        <v>0.24172091381155539</v>
      </c>
      <c r="E127" s="1">
        <f t="shared" si="13"/>
        <v>0.24172091381155539</v>
      </c>
      <c r="F127" s="1">
        <f t="shared" si="14"/>
        <v>73820.993377605584</v>
      </c>
      <c r="G127" s="24">
        <f t="shared" si="15"/>
        <v>3.4373713996928101</v>
      </c>
      <c r="H127" s="24">
        <f t="shared" si="16"/>
        <v>3.4543695629343834</v>
      </c>
      <c r="I127" s="24">
        <f t="shared" si="17"/>
        <v>49.122564334076962</v>
      </c>
      <c r="J127" s="1">
        <f t="shared" si="12"/>
        <v>-155016.97167970584</v>
      </c>
      <c r="K127" s="1">
        <f t="shared" si="18"/>
        <v>3.4542925881164095</v>
      </c>
      <c r="L127" s="1">
        <f t="shared" si="19"/>
        <v>3.4372955574485378</v>
      </c>
      <c r="M127" s="1">
        <f t="shared" si="23"/>
        <v>0.24171019425024595</v>
      </c>
      <c r="N127" s="24">
        <f t="shared" si="20"/>
        <v>4.6562575226619469E-5</v>
      </c>
      <c r="O127" s="24">
        <f t="shared" si="21"/>
        <v>4.6563602607054251E-5</v>
      </c>
      <c r="P127" s="25">
        <f t="shared" si="22"/>
        <v>14.220730607207479</v>
      </c>
    </row>
    <row r="128" spans="1:17" x14ac:dyDescent="0.35">
      <c r="A128">
        <v>109</v>
      </c>
      <c r="B128">
        <v>12022.644</v>
      </c>
      <c r="C128" s="1">
        <v>4.6559288441522883E-5</v>
      </c>
      <c r="D128" s="1">
        <v>0.24188802102655596</v>
      </c>
      <c r="E128" s="1">
        <f t="shared" si="13"/>
        <v>0.24188802102655596</v>
      </c>
      <c r="F128" s="1">
        <f t="shared" si="14"/>
        <v>75540.500134250804</v>
      </c>
      <c r="G128" s="24">
        <f t="shared" si="15"/>
        <v>3.5171119347674811</v>
      </c>
      <c r="H128" s="24">
        <f t="shared" si="16"/>
        <v>3.5337476904105589</v>
      </c>
      <c r="I128" s="24">
        <f t="shared" si="17"/>
        <v>51.381569552944136</v>
      </c>
      <c r="J128" s="1">
        <f t="shared" si="12"/>
        <v>-151488.36477712754</v>
      </c>
      <c r="K128" s="1">
        <f t="shared" si="18"/>
        <v>3.5336652611000736</v>
      </c>
      <c r="L128" s="1">
        <f t="shared" si="19"/>
        <v>3.5170306659291102</v>
      </c>
      <c r="M128" s="1">
        <f t="shared" si="23"/>
        <v>0.24187678956773395</v>
      </c>
      <c r="N128" s="24">
        <f t="shared" si="20"/>
        <v>4.6558212610171138E-5</v>
      </c>
      <c r="O128" s="24">
        <f t="shared" si="21"/>
        <v>4.6559288441522883E-5</v>
      </c>
      <c r="P128" s="25">
        <f t="shared" si="22"/>
        <v>14.540587677778065</v>
      </c>
    </row>
    <row r="129" spans="1:16" x14ac:dyDescent="0.35">
      <c r="A129">
        <v>110</v>
      </c>
      <c r="B129">
        <v>12302.688</v>
      </c>
      <c r="C129" s="1">
        <v>4.6560640715380085E-5</v>
      </c>
      <c r="D129" s="1">
        <v>0.24203917211155629</v>
      </c>
      <c r="E129" s="1">
        <f t="shared" si="13"/>
        <v>0.24203917211155629</v>
      </c>
      <c r="F129" s="1">
        <f t="shared" si="14"/>
        <v>77300.068480414615</v>
      </c>
      <c r="G129" s="24">
        <f t="shared" si="15"/>
        <v>3.5991407157908615</v>
      </c>
      <c r="H129" s="24">
        <f t="shared" si="16"/>
        <v>3.6154176456089764</v>
      </c>
      <c r="I129" s="24">
        <f t="shared" si="17"/>
        <v>53.761532645230524</v>
      </c>
      <c r="J129" s="1">
        <f t="shared" si="12"/>
        <v>-148040.06082715772</v>
      </c>
      <c r="K129" s="1">
        <f t="shared" si="18"/>
        <v>3.6153293524438532</v>
      </c>
      <c r="L129" s="1">
        <f t="shared" si="19"/>
        <v>3.59905361152863</v>
      </c>
      <c r="M129" s="1">
        <f t="shared" si="23"/>
        <v>0.24202740365760123</v>
      </c>
      <c r="N129" s="24">
        <f t="shared" si="20"/>
        <v>4.6559513882455563E-5</v>
      </c>
      <c r="O129" s="24">
        <f t="shared" si="21"/>
        <v>4.6560640715380085E-5</v>
      </c>
      <c r="P129" s="25">
        <f t="shared" si="22"/>
        <v>14.870438459193034</v>
      </c>
    </row>
    <row r="130" spans="1:16" x14ac:dyDescent="0.35">
      <c r="A130">
        <v>111</v>
      </c>
      <c r="B130">
        <v>12589.254000000001</v>
      </c>
      <c r="C130" s="1">
        <v>4.6557575821003308E-5</v>
      </c>
      <c r="D130" s="1">
        <v>0.24237318534138388</v>
      </c>
      <c r="E130" s="1">
        <f t="shared" si="13"/>
        <v>0.24237318534138388</v>
      </c>
      <c r="F130" s="1">
        <f t="shared" si="14"/>
        <v>79100.615761151843</v>
      </c>
      <c r="G130" s="24">
        <f t="shared" si="15"/>
        <v>3.6827329157878763</v>
      </c>
      <c r="H130" s="24">
        <f t="shared" si="16"/>
        <v>3.6986843198988533</v>
      </c>
      <c r="I130" s="24">
        <f t="shared" si="17"/>
        <v>56.199560486917633</v>
      </c>
      <c r="J130" s="1">
        <f t="shared" si="12"/>
        <v>-144670.26242043756</v>
      </c>
      <c r="K130" s="1">
        <f t="shared" si="18"/>
        <v>3.6985897606181517</v>
      </c>
      <c r="L130" s="1">
        <f t="shared" si="19"/>
        <v>3.6826395763828819</v>
      </c>
      <c r="M130" s="1">
        <f t="shared" si="23"/>
        <v>0.24236084608575451</v>
      </c>
      <c r="N130" s="24">
        <f t="shared" si="20"/>
        <v>4.6556395812426935E-5</v>
      </c>
      <c r="O130" s="24">
        <f t="shared" si="21"/>
        <v>4.6557575821003308E-5</v>
      </c>
      <c r="P130" s="25">
        <f t="shared" si="22"/>
        <v>15.194861859327945</v>
      </c>
    </row>
    <row r="131" spans="1:16" x14ac:dyDescent="0.35">
      <c r="A131">
        <v>112</v>
      </c>
      <c r="B131">
        <v>12882.495999999999</v>
      </c>
      <c r="C131" s="1">
        <v>4.6549070633596402E-5</v>
      </c>
      <c r="D131" s="1">
        <v>0.24246578805746988</v>
      </c>
      <c r="E131" s="1">
        <f t="shared" si="13"/>
        <v>0.24246578805746988</v>
      </c>
      <c r="F131" s="1">
        <f t="shared" si="14"/>
        <v>80943.109586999781</v>
      </c>
      <c r="G131" s="24">
        <f t="shared" si="15"/>
        <v>3.7678265254681871</v>
      </c>
      <c r="H131" s="24">
        <f t="shared" si="16"/>
        <v>3.7834295947658174</v>
      </c>
      <c r="I131" s="24">
        <f t="shared" si="17"/>
        <v>58.793063131121698</v>
      </c>
      <c r="J131" s="1">
        <f t="shared" si="12"/>
        <v>-141377.15857684286</v>
      </c>
      <c r="K131" s="1">
        <f t="shared" si="18"/>
        <v>3.7833283481671218</v>
      </c>
      <c r="L131" s="1">
        <f t="shared" si="19"/>
        <v>3.7677265280317522</v>
      </c>
      <c r="M131" s="1">
        <f t="shared" si="23"/>
        <v>0.24245286471727087</v>
      </c>
      <c r="N131" s="24">
        <f t="shared" si="20"/>
        <v>4.6547835229657206E-5</v>
      </c>
      <c r="O131" s="24">
        <f t="shared" si="21"/>
        <v>4.6549070633596402E-5</v>
      </c>
      <c r="P131" s="25">
        <f t="shared" si="22"/>
        <v>15.540037163204376</v>
      </c>
    </row>
    <row r="132" spans="1:16" x14ac:dyDescent="0.35">
      <c r="A132">
        <v>113</v>
      </c>
      <c r="B132">
        <v>13182.566999999999</v>
      </c>
      <c r="C132" s="1">
        <v>4.6545989652523467E-5</v>
      </c>
      <c r="D132" s="1">
        <v>0.24275302957809483</v>
      </c>
      <c r="E132" s="1">
        <f t="shared" si="13"/>
        <v>0.24275302957809483</v>
      </c>
      <c r="F132" s="1">
        <f t="shared" si="14"/>
        <v>82828.511285310466</v>
      </c>
      <c r="G132" s="24">
        <f t="shared" si="15"/>
        <v>3.8553350292199839</v>
      </c>
      <c r="H132" s="24">
        <f t="shared" si="16"/>
        <v>3.87062009080937</v>
      </c>
      <c r="I132" s="24">
        <f t="shared" si="17"/>
        <v>61.472094691610621</v>
      </c>
      <c r="J132" s="1">
        <f t="shared" si="12"/>
        <v>-138159.0307758378</v>
      </c>
      <c r="K132" s="1">
        <f t="shared" si="18"/>
        <v>3.8705116557682984</v>
      </c>
      <c r="L132" s="1">
        <f t="shared" si="19"/>
        <v>3.8552278753897502</v>
      </c>
      <c r="M132" s="1">
        <f t="shared" si="23"/>
        <v>0.24273948207226645</v>
      </c>
      <c r="N132" s="24">
        <f t="shared" si="20"/>
        <v>4.6544695969604735E-5</v>
      </c>
      <c r="O132" s="24">
        <f t="shared" si="21"/>
        <v>4.6545989652523467E-5</v>
      </c>
      <c r="P132" s="25">
        <f t="shared" si="22"/>
        <v>15.882162400931557</v>
      </c>
    </row>
    <row r="133" spans="1:16" x14ac:dyDescent="0.35">
      <c r="A133">
        <v>114</v>
      </c>
      <c r="B133">
        <v>13489.629000000001</v>
      </c>
      <c r="C133" s="1">
        <v>4.6545936668116383E-5</v>
      </c>
      <c r="D133" s="1">
        <v>0.24316769114731698</v>
      </c>
      <c r="E133" s="1">
        <f t="shared" si="13"/>
        <v>0.24316769114731698</v>
      </c>
      <c r="F133" s="1">
        <f t="shared" si="14"/>
        <v>84757.838732103657</v>
      </c>
      <c r="G133" s="24">
        <f t="shared" si="15"/>
        <v>3.9451329937509185</v>
      </c>
      <c r="H133" s="24">
        <f t="shared" si="16"/>
        <v>3.9601212149621121</v>
      </c>
      <c r="I133" s="24">
        <f t="shared" si="17"/>
        <v>64.248686948033239</v>
      </c>
      <c r="J133" s="1">
        <f t="shared" si="12"/>
        <v>-135014.14159407525</v>
      </c>
      <c r="K133" s="1">
        <f t="shared" si="18"/>
        <v>3.9600050634251112</v>
      </c>
      <c r="L133" s="1">
        <f t="shared" si="19"/>
        <v>3.9450181576749257</v>
      </c>
      <c r="M133" s="1">
        <f t="shared" si="23"/>
        <v>0.2431534809782589</v>
      </c>
      <c r="N133" s="24">
        <f t="shared" si="20"/>
        <v>4.6544581795485005E-5</v>
      </c>
      <c r="O133" s="24">
        <f t="shared" si="21"/>
        <v>4.6545936668116383E-5</v>
      </c>
      <c r="P133" s="25">
        <f t="shared" si="22"/>
        <v>16.224395150763488</v>
      </c>
    </row>
    <row r="134" spans="1:16" x14ac:dyDescent="0.35">
      <c r="A134">
        <v>115</v>
      </c>
      <c r="B134">
        <v>13803.843000000001</v>
      </c>
      <c r="C134" s="1">
        <v>4.6545718478906479E-5</v>
      </c>
      <c r="D134" s="1">
        <v>0.24358312074371608</v>
      </c>
      <c r="E134" s="1">
        <f t="shared" si="13"/>
        <v>0.24358312074371608</v>
      </c>
      <c r="F134" s="1">
        <f t="shared" si="14"/>
        <v>86732.103520213786</v>
      </c>
      <c r="G134" s="24">
        <f t="shared" si="15"/>
        <v>4.0370080735352447</v>
      </c>
      <c r="H134" s="24">
        <f t="shared" si="16"/>
        <v>4.0517052788988419</v>
      </c>
      <c r="I134" s="24">
        <f t="shared" si="17"/>
        <v>67.150658356617541</v>
      </c>
      <c r="J134" s="1">
        <f t="shared" si="12"/>
        <v>-131940.84284047157</v>
      </c>
      <c r="K134" s="1">
        <f t="shared" si="18"/>
        <v>4.0515808609308444</v>
      </c>
      <c r="L134" s="1">
        <f t="shared" si="19"/>
        <v>4.0368850061975925</v>
      </c>
      <c r="M134" s="1">
        <f t="shared" si="23"/>
        <v>0.24356821554940181</v>
      </c>
      <c r="N134" s="24">
        <f t="shared" si="20"/>
        <v>4.6544299542518949E-5</v>
      </c>
      <c r="O134" s="24">
        <f t="shared" si="21"/>
        <v>4.6545718478906479E-5</v>
      </c>
      <c r="P134" s="25">
        <f t="shared" si="22"/>
        <v>16.573940064765182</v>
      </c>
    </row>
    <row r="135" spans="1:16" x14ac:dyDescent="0.35">
      <c r="A135">
        <v>116</v>
      </c>
      <c r="B135">
        <v>14125.375</v>
      </c>
      <c r="C135" s="1">
        <v>4.6540604595377491E-5</v>
      </c>
      <c r="D135" s="1">
        <v>0.24368756535455871</v>
      </c>
      <c r="E135" s="1">
        <f t="shared" si="13"/>
        <v>0.24368756535455871</v>
      </c>
      <c r="F135" s="1">
        <f t="shared" si="14"/>
        <v>88752.348658401854</v>
      </c>
      <c r="G135" s="24">
        <f t="shared" si="15"/>
        <v>4.1305879658217624</v>
      </c>
      <c r="H135" s="24">
        <f t="shared" si="16"/>
        <v>4.1449645218955702</v>
      </c>
      <c r="I135" s="24">
        <f t="shared" si="17"/>
        <v>70.258572890205571</v>
      </c>
      <c r="J135" s="1">
        <f t="shared" si="12"/>
        <v>-128937.50996752607</v>
      </c>
      <c r="K135" s="1">
        <f t="shared" si="18"/>
        <v>4.144831277670523</v>
      </c>
      <c r="L135" s="1">
        <f t="shared" si="19"/>
        <v>4.1304561047949822</v>
      </c>
      <c r="M135" s="1">
        <f t="shared" si="23"/>
        <v>0.24367195275875039</v>
      </c>
      <c r="N135" s="24">
        <f t="shared" si="20"/>
        <v>4.6539118876646959E-5</v>
      </c>
      <c r="O135" s="24">
        <f t="shared" si="21"/>
        <v>4.6540604595377491E-5</v>
      </c>
      <c r="P135" s="25">
        <f t="shared" si="22"/>
        <v>16.950888512328611</v>
      </c>
    </row>
    <row r="136" spans="1:16" x14ac:dyDescent="0.35">
      <c r="A136">
        <v>117</v>
      </c>
      <c r="B136">
        <v>14454.397999999999</v>
      </c>
      <c r="C136" s="1">
        <v>4.6536513218252824E-5</v>
      </c>
      <c r="D136" s="1">
        <v>0.24386466555712269</v>
      </c>
      <c r="E136" s="1">
        <f t="shared" si="13"/>
        <v>0.24386466555712269</v>
      </c>
      <c r="F136" s="1">
        <f t="shared" si="14"/>
        <v>90819.661137725998</v>
      </c>
      <c r="G136" s="24">
        <f t="shared" si="15"/>
        <v>4.226430361013028</v>
      </c>
      <c r="H136" s="24">
        <f t="shared" si="16"/>
        <v>4.2405013310817345</v>
      </c>
      <c r="I136" s="24">
        <f t="shared" si="17"/>
        <v>73.492334490754345</v>
      </c>
      <c r="J136" s="1">
        <f t="shared" si="12"/>
        <v>-126002.52738699625</v>
      </c>
      <c r="K136" s="1">
        <f t="shared" si="18"/>
        <v>4.2403586256394776</v>
      </c>
      <c r="L136" s="1">
        <f t="shared" si="19"/>
        <v>4.2262890729703528</v>
      </c>
      <c r="M136" s="1">
        <f t="shared" si="23"/>
        <v>0.24384830675463498</v>
      </c>
      <c r="N136" s="24">
        <f t="shared" si="20"/>
        <v>4.6534957519399671E-5</v>
      </c>
      <c r="O136" s="24">
        <f t="shared" si="21"/>
        <v>4.6536513218252824E-5</v>
      </c>
      <c r="P136" s="25">
        <f t="shared" si="22"/>
        <v>17.331631821511596</v>
      </c>
    </row>
    <row r="137" spans="1:16" x14ac:dyDescent="0.35">
      <c r="A137">
        <v>118</v>
      </c>
      <c r="B137">
        <v>14791.084000000001</v>
      </c>
      <c r="C137" s="1">
        <v>4.6535371119216454E-5</v>
      </c>
      <c r="D137" s="1">
        <v>0.2443893970197642</v>
      </c>
      <c r="E137" s="1">
        <f t="shared" si="13"/>
        <v>0.2443893970197642</v>
      </c>
      <c r="F137" s="1">
        <f t="shared" si="14"/>
        <v>92935.121666059073</v>
      </c>
      <c r="G137" s="24">
        <f t="shared" si="15"/>
        <v>4.3247703767395924</v>
      </c>
      <c r="H137" s="24">
        <f t="shared" si="16"/>
        <v>4.3385806307352537</v>
      </c>
      <c r="I137" s="24">
        <f t="shared" si="17"/>
        <v>76.77651001930569</v>
      </c>
      <c r="J137" s="1">
        <f t="shared" si="12"/>
        <v>-123134.36120419188</v>
      </c>
      <c r="K137" s="1">
        <f t="shared" si="18"/>
        <v>4.3384277682970254</v>
      </c>
      <c r="L137" s="1">
        <f t="shared" si="19"/>
        <v>4.3246189708943721</v>
      </c>
      <c r="M137" s="1">
        <f t="shared" si="23"/>
        <v>0.24437223085439122</v>
      </c>
      <c r="N137" s="24">
        <f t="shared" si="20"/>
        <v>4.6533741962849019E-5</v>
      </c>
      <c r="O137" s="24">
        <f t="shared" si="21"/>
        <v>4.6535371119216454E-5</v>
      </c>
      <c r="P137" s="25">
        <f t="shared" si="22"/>
        <v>17.696851052897205</v>
      </c>
    </row>
    <row r="138" spans="1:16" x14ac:dyDescent="0.35">
      <c r="A138">
        <v>119</v>
      </c>
      <c r="B138">
        <v>15135.611999999999</v>
      </c>
      <c r="C138" s="1">
        <v>4.6527236425877469E-5</v>
      </c>
      <c r="D138" s="1">
        <v>0.24407327727309064</v>
      </c>
      <c r="E138" s="1">
        <f t="shared" si="13"/>
        <v>0.24407327727309064</v>
      </c>
      <c r="F138" s="1">
        <f t="shared" si="14"/>
        <v>95099.854933571027</v>
      </c>
      <c r="G138" s="24">
        <f t="shared" si="15"/>
        <v>4.4247334345609088</v>
      </c>
      <c r="H138" s="24">
        <f t="shared" si="16"/>
        <v>4.4381967912941125</v>
      </c>
      <c r="I138" s="24">
        <f t="shared" si="17"/>
        <v>80.458778408696773</v>
      </c>
      <c r="J138" s="1">
        <f t="shared" si="12"/>
        <v>-120331.48576070421</v>
      </c>
      <c r="K138" s="1">
        <f t="shared" si="18"/>
        <v>4.4380331029281583</v>
      </c>
      <c r="L138" s="1">
        <f t="shared" si="19"/>
        <v>4.4245712327833777</v>
      </c>
      <c r="M138" s="1">
        <f t="shared" si="23"/>
        <v>0.24405532852626291</v>
      </c>
      <c r="N138" s="24">
        <f t="shared" si="20"/>
        <v>4.652553083150359E-5</v>
      </c>
      <c r="O138" s="24">
        <f t="shared" si="21"/>
        <v>4.6527236425877469E-5</v>
      </c>
      <c r="P138" s="25">
        <f t="shared" si="22"/>
        <v>18.129377709150273</v>
      </c>
    </row>
    <row r="139" spans="1:16" x14ac:dyDescent="0.35">
      <c r="A139">
        <v>120</v>
      </c>
      <c r="B139">
        <v>15488.165999999999</v>
      </c>
      <c r="C139" s="1">
        <v>4.6526735451899991E-5</v>
      </c>
      <c r="D139" s="1">
        <v>0.24437407310712222</v>
      </c>
      <c r="E139" s="1">
        <f t="shared" si="13"/>
        <v>0.24437407310712222</v>
      </c>
      <c r="F139" s="1">
        <f t="shared" si="14"/>
        <v>97315.017046358422</v>
      </c>
      <c r="G139" s="24">
        <f t="shared" si="15"/>
        <v>4.5277500536130564</v>
      </c>
      <c r="H139" s="24">
        <f t="shared" si="16"/>
        <v>4.540939537771818</v>
      </c>
      <c r="I139" s="24">
        <f t="shared" si="17"/>
        <v>84.134290410535272</v>
      </c>
      <c r="J139" s="1">
        <f t="shared" si="12"/>
        <v>-117592.40441105448</v>
      </c>
      <c r="K139" s="1">
        <f t="shared" si="18"/>
        <v>4.5407641919596955</v>
      </c>
      <c r="L139" s="1">
        <f t="shared" si="19"/>
        <v>4.5275762326971254</v>
      </c>
      <c r="M139" s="1">
        <f t="shared" si="23"/>
        <v>0.24435525555017384</v>
      </c>
      <c r="N139" s="24">
        <f t="shared" si="20"/>
        <v>4.65249492844491E-5</v>
      </c>
      <c r="O139" s="24">
        <f t="shared" si="21"/>
        <v>4.6526735451899991E-5</v>
      </c>
      <c r="P139" s="25">
        <f t="shared" si="22"/>
        <v>18.528663205966819</v>
      </c>
    </row>
    <row r="140" spans="1:16" x14ac:dyDescent="0.35">
      <c r="A140">
        <v>121</v>
      </c>
      <c r="B140">
        <v>15848.932000000001</v>
      </c>
      <c r="C140" s="1">
        <v>4.6520134335435152E-5</v>
      </c>
      <c r="D140" s="1">
        <v>0.24420900869854856</v>
      </c>
      <c r="E140" s="1">
        <f t="shared" si="13"/>
        <v>0.24420900869854856</v>
      </c>
      <c r="F140" s="1">
        <f t="shared" si="14"/>
        <v>99581.776676888374</v>
      </c>
      <c r="G140" s="24">
        <f t="shared" si="15"/>
        <v>4.6325576283701499</v>
      </c>
      <c r="H140" s="24">
        <f t="shared" si="16"/>
        <v>4.6454313030686141</v>
      </c>
      <c r="I140" s="24">
        <f t="shared" si="17"/>
        <v>88.122171801878736</v>
      </c>
      <c r="J140" s="1">
        <f t="shared" si="12"/>
        <v>-114915.67254232295</v>
      </c>
      <c r="K140" s="1">
        <f t="shared" si="18"/>
        <v>4.6452435205043807</v>
      </c>
      <c r="L140" s="1">
        <f t="shared" si="19"/>
        <v>4.6323714040390387</v>
      </c>
      <c r="M140" s="1">
        <f t="shared" si="23"/>
        <v>0.24418932045344072</v>
      </c>
      <c r="N140" s="24">
        <f t="shared" si="20"/>
        <v>4.6518264271078739E-5</v>
      </c>
      <c r="O140" s="24">
        <f t="shared" si="21"/>
        <v>4.6520134335435152E-5</v>
      </c>
      <c r="P140" s="25">
        <f t="shared" si="22"/>
        <v>18.970409497995583</v>
      </c>
    </row>
    <row r="141" spans="1:16" x14ac:dyDescent="0.35">
      <c r="A141">
        <v>122</v>
      </c>
      <c r="B141">
        <v>16218.101000000001</v>
      </c>
      <c r="C141" s="1">
        <v>4.6515864059879762E-5</v>
      </c>
      <c r="D141" s="1">
        <v>0.24429992424807481</v>
      </c>
      <c r="E141" s="1">
        <f t="shared" si="13"/>
        <v>0.24429992424807481</v>
      </c>
      <c r="F141" s="1">
        <f t="shared" si="14"/>
        <v>101901.33391355455</v>
      </c>
      <c r="G141" s="24">
        <f t="shared" si="15"/>
        <v>4.7400285958433193</v>
      </c>
      <c r="H141" s="24">
        <f t="shared" si="16"/>
        <v>4.7526197546899036</v>
      </c>
      <c r="I141" s="24">
        <f t="shared" si="17"/>
        <v>92.212691476417973</v>
      </c>
      <c r="J141" s="1">
        <f t="shared" si="12"/>
        <v>-112299.87283082918</v>
      </c>
      <c r="K141" s="1">
        <f t="shared" si="18"/>
        <v>4.7524186285613759</v>
      </c>
      <c r="L141" s="1">
        <f t="shared" si="19"/>
        <v>4.7398290653600759</v>
      </c>
      <c r="M141" s="1">
        <f t="shared" si="23"/>
        <v>0.24427930240138881</v>
      </c>
      <c r="N141" s="24">
        <f t="shared" si="20"/>
        <v>4.6513905984596738E-5</v>
      </c>
      <c r="O141" s="24">
        <f t="shared" si="21"/>
        <v>4.6515864059879762E-5</v>
      </c>
      <c r="P141" s="25">
        <f t="shared" si="22"/>
        <v>19.403318327689512</v>
      </c>
    </row>
    <row r="142" spans="1:16" x14ac:dyDescent="0.35">
      <c r="A142">
        <v>123</v>
      </c>
      <c r="B142">
        <v>16595.868999999999</v>
      </c>
      <c r="C142" s="1">
        <v>4.6529314695376299E-5</v>
      </c>
      <c r="D142" s="1">
        <v>0.24495164852821932</v>
      </c>
      <c r="E142" s="1">
        <f t="shared" si="13"/>
        <v>0.24495164852821932</v>
      </c>
      <c r="F142" s="1">
        <f t="shared" si="14"/>
        <v>104274.92026067716</v>
      </c>
      <c r="G142" s="24">
        <f t="shared" si="15"/>
        <v>4.8518405796443176</v>
      </c>
      <c r="H142" s="24">
        <f t="shared" si="16"/>
        <v>4.8642072906134342</v>
      </c>
      <c r="I142" s="24">
        <f t="shared" si="17"/>
        <v>96.347007510264433</v>
      </c>
      <c r="J142" s="1">
        <f t="shared" si="12"/>
        <v>-109743.61630942881</v>
      </c>
      <c r="K142" s="1">
        <f t="shared" si="18"/>
        <v>4.8639917020927124</v>
      </c>
      <c r="L142" s="1">
        <f t="shared" si="19"/>
        <v>4.8516266325942947</v>
      </c>
      <c r="M142" s="1">
        <f t="shared" si="23"/>
        <v>0.24492999100233176</v>
      </c>
      <c r="N142" s="24">
        <f t="shared" si="20"/>
        <v>4.6527262935955259E-5</v>
      </c>
      <c r="O142" s="24">
        <f t="shared" si="21"/>
        <v>4.6529314695376299E-5</v>
      </c>
      <c r="P142" s="25">
        <f t="shared" si="22"/>
        <v>19.808217902347888</v>
      </c>
    </row>
    <row r="143" spans="1:16" x14ac:dyDescent="0.35">
      <c r="A143">
        <v>124</v>
      </c>
      <c r="B143">
        <v>16982.437000000002</v>
      </c>
      <c r="C143" s="1">
        <v>4.6511677552180895E-5</v>
      </c>
      <c r="D143" s="1">
        <v>0.24446643675287708</v>
      </c>
      <c r="E143" s="1">
        <f t="shared" si="13"/>
        <v>0.24446643675287708</v>
      </c>
      <c r="F143" s="1">
        <f t="shared" si="14"/>
        <v>106703.79863850298</v>
      </c>
      <c r="G143" s="24">
        <f t="shared" si="15"/>
        <v>4.9629726758668893</v>
      </c>
      <c r="H143" s="24">
        <f t="shared" si="16"/>
        <v>4.9750146197988512</v>
      </c>
      <c r="I143" s="24">
        <f t="shared" si="17"/>
        <v>100.99898353351124</v>
      </c>
      <c r="J143" s="1">
        <f t="shared" si="12"/>
        <v>-107245.54313715655</v>
      </c>
      <c r="K143" s="1">
        <f t="shared" si="18"/>
        <v>4.9747838444991723</v>
      </c>
      <c r="L143" s="1">
        <f t="shared" si="19"/>
        <v>4.9627435735496617</v>
      </c>
      <c r="M143" s="1">
        <f t="shared" si="23"/>
        <v>0.24444381210921132</v>
      </c>
      <c r="N143" s="24">
        <f t="shared" si="20"/>
        <v>4.6509530465384073E-5</v>
      </c>
      <c r="O143" s="24">
        <f t="shared" si="21"/>
        <v>4.6511677552180895E-5</v>
      </c>
      <c r="P143" s="25">
        <f t="shared" si="22"/>
        <v>20.302185319104879</v>
      </c>
    </row>
    <row r="144" spans="1:16" x14ac:dyDescent="0.35">
      <c r="A144">
        <v>125</v>
      </c>
      <c r="B144">
        <v>17378.008000000002</v>
      </c>
      <c r="C144" s="1">
        <v>4.6511328574558799E-5</v>
      </c>
      <c r="D144" s="1">
        <v>0.24431275328446675</v>
      </c>
      <c r="E144" s="1">
        <f t="shared" si="13"/>
        <v>0.24431275328446675</v>
      </c>
      <c r="F144" s="1">
        <f t="shared" si="14"/>
        <v>109189.24453364931</v>
      </c>
      <c r="G144" s="24">
        <f t="shared" si="15"/>
        <v>5.0785368293124113</v>
      </c>
      <c r="H144" s="24">
        <f t="shared" si="16"/>
        <v>5.0902899628277432</v>
      </c>
      <c r="I144" s="24">
        <f t="shared" si="17"/>
        <v>105.81201636248599</v>
      </c>
      <c r="J144" s="1">
        <f t="shared" si="12"/>
        <v>-104804.34120283197</v>
      </c>
      <c r="K144" s="1">
        <f t="shared" si="18"/>
        <v>5.090042742214707</v>
      </c>
      <c r="L144" s="1">
        <f t="shared" si="19"/>
        <v>5.0782913184274792</v>
      </c>
      <c r="M144" s="1">
        <f t="shared" si="23"/>
        <v>0.24428907752463935</v>
      </c>
      <c r="N144" s="24">
        <f t="shared" si="20"/>
        <v>4.650908008492064E-5</v>
      </c>
      <c r="O144" s="24">
        <f t="shared" si="21"/>
        <v>4.6511328574558799E-5</v>
      </c>
      <c r="P144" s="25">
        <f t="shared" si="22"/>
        <v>20.788040832137799</v>
      </c>
    </row>
    <row r="145" spans="1:16" x14ac:dyDescent="0.35">
      <c r="A145">
        <v>126</v>
      </c>
      <c r="B145">
        <v>17782.794000000002</v>
      </c>
      <c r="C145" s="1">
        <v>4.6507029875173462E-5</v>
      </c>
      <c r="D145" s="1">
        <v>0.24429017396890337</v>
      </c>
      <c r="E145" s="1">
        <f t="shared" si="13"/>
        <v>0.24429017396890337</v>
      </c>
      <c r="F145" s="1">
        <f t="shared" si="14"/>
        <v>111732.58998140131</v>
      </c>
      <c r="G145" s="24">
        <f t="shared" si="15"/>
        <v>5.1963509002955375</v>
      </c>
      <c r="H145" s="24">
        <f t="shared" si="16"/>
        <v>5.2078354382420349</v>
      </c>
      <c r="I145" s="24">
        <f t="shared" si="17"/>
        <v>110.7770317914825</v>
      </c>
      <c r="J145" s="1">
        <f t="shared" si="12"/>
        <v>-102418.70202497671</v>
      </c>
      <c r="K145" s="1">
        <f t="shared" si="18"/>
        <v>5.2075706411845042</v>
      </c>
      <c r="L145" s="1">
        <f t="shared" si="19"/>
        <v>5.1960878523987839</v>
      </c>
      <c r="M145" s="1">
        <f t="shared" si="23"/>
        <v>0.2442653870714008</v>
      </c>
      <c r="N145" s="24">
        <f t="shared" si="20"/>
        <v>4.6504675612224776E-5</v>
      </c>
      <c r="O145" s="24">
        <f t="shared" si="21"/>
        <v>4.6507029875173462E-5</v>
      </c>
      <c r="P145" s="25">
        <f t="shared" si="22"/>
        <v>21.27230515422934</v>
      </c>
    </row>
    <row r="146" spans="1:16" x14ac:dyDescent="0.35">
      <c r="A146">
        <v>127</v>
      </c>
      <c r="B146">
        <v>18197.008999999998</v>
      </c>
      <c r="C146" s="1">
        <v>4.650870777011025E-5</v>
      </c>
      <c r="D146" s="1">
        <v>0.24451116232805037</v>
      </c>
      <c r="E146" s="1">
        <f t="shared" si="13"/>
        <v>0.24451116232805037</v>
      </c>
      <c r="F146" s="1">
        <f t="shared" si="14"/>
        <v>114335.17958341469</v>
      </c>
      <c r="G146" s="24">
        <f t="shared" si="15"/>
        <v>5.31758145508811</v>
      </c>
      <c r="H146" s="24">
        <f t="shared" si="16"/>
        <v>5.3288244814541299</v>
      </c>
      <c r="I146" s="24">
        <f t="shared" si="17"/>
        <v>115.89024390625634</v>
      </c>
      <c r="J146" s="1">
        <f t="shared" si="12"/>
        <v>-100087.36489922841</v>
      </c>
      <c r="K146" s="1">
        <f t="shared" si="18"/>
        <v>5.3285407807233591</v>
      </c>
      <c r="L146" s="1">
        <f t="shared" si="19"/>
        <v>5.317299547435363</v>
      </c>
      <c r="M146" s="1">
        <f t="shared" si="23"/>
        <v>0.24448518293524454</v>
      </c>
      <c r="N146" s="24">
        <f t="shared" si="20"/>
        <v>4.6506242145323776E-5</v>
      </c>
      <c r="O146" s="24">
        <f t="shared" si="21"/>
        <v>4.650870777011025E-5</v>
      </c>
      <c r="P146" s="25">
        <f t="shared" si="22"/>
        <v>21.748964430469094</v>
      </c>
    </row>
    <row r="147" spans="1:16" x14ac:dyDescent="0.35">
      <c r="A147">
        <v>128</v>
      </c>
      <c r="B147">
        <v>18620.870999999999</v>
      </c>
      <c r="C147" s="1">
        <v>4.6507816213586065E-5</v>
      </c>
      <c r="D147" s="1">
        <v>0.24472972295666801</v>
      </c>
      <c r="E147" s="1">
        <f t="shared" si="13"/>
        <v>0.24472972295666801</v>
      </c>
      <c r="F147" s="1">
        <f t="shared" si="14"/>
        <v>116998.38307408645</v>
      </c>
      <c r="G147" s="24">
        <f t="shared" si="15"/>
        <v>5.4413392972963512</v>
      </c>
      <c r="H147" s="24">
        <f t="shared" si="16"/>
        <v>5.4523462634173949</v>
      </c>
      <c r="I147" s="24">
        <f t="shared" si="17"/>
        <v>121.22788203725071</v>
      </c>
      <c r="J147" s="1">
        <f t="shared" si="12"/>
        <v>-97809.102477405264</v>
      </c>
      <c r="K147" s="1">
        <f t="shared" si="18"/>
        <v>5.4520423405520324</v>
      </c>
      <c r="L147" s="1">
        <f t="shared" si="19"/>
        <v>5.4410372124915627</v>
      </c>
      <c r="M147" s="1">
        <f t="shared" si="23"/>
        <v>0.24470249550270837</v>
      </c>
      <c r="N147" s="24">
        <f t="shared" si="20"/>
        <v>4.6505234256495281E-5</v>
      </c>
      <c r="O147" s="24">
        <f t="shared" si="21"/>
        <v>4.6507816213586065E-5</v>
      </c>
      <c r="P147" s="25">
        <f t="shared" si="22"/>
        <v>22.235315587254977</v>
      </c>
    </row>
    <row r="148" spans="1:16" x14ac:dyDescent="0.35">
      <c r="A148">
        <v>129</v>
      </c>
      <c r="B148">
        <v>19054.607</v>
      </c>
      <c r="C148" s="1">
        <v>4.6507329307825407E-5</v>
      </c>
      <c r="D148" s="1">
        <v>0.24491629784266042</v>
      </c>
      <c r="E148" s="1">
        <f t="shared" si="13"/>
        <v>0.24491629784266042</v>
      </c>
      <c r="F148" s="1">
        <f t="shared" si="14"/>
        <v>119723.6267364813</v>
      </c>
      <c r="G148" s="24">
        <f t="shared" si="15"/>
        <v>5.5680261345607063</v>
      </c>
      <c r="H148" s="24">
        <f t="shared" si="16"/>
        <v>5.5787990712350934</v>
      </c>
      <c r="I148" s="24">
        <f t="shared" si="17"/>
        <v>126.83067358814758</v>
      </c>
      <c r="J148" s="1">
        <f t="shared" ref="J148:J211" si="24">-1/(F148*$I$10)</f>
        <v>-95582.694508343498</v>
      </c>
      <c r="K148" s="1">
        <f t="shared" si="18"/>
        <v>5.5784734769126905</v>
      </c>
      <c r="L148" s="1">
        <f t="shared" si="19"/>
        <v>5.5677024239166411</v>
      </c>
      <c r="M148" s="1">
        <f t="shared" si="23"/>
        <v>0.24488776587293939</v>
      </c>
      <c r="N148" s="24">
        <f t="shared" si="20"/>
        <v>4.6504625491938023E-5</v>
      </c>
      <c r="O148" s="24">
        <f t="shared" si="21"/>
        <v>4.6507329307825407E-5</v>
      </c>
      <c r="P148" s="25">
        <f t="shared" si="22"/>
        <v>22.735731219849736</v>
      </c>
    </row>
    <row r="149" spans="1:16" x14ac:dyDescent="0.35">
      <c r="A149">
        <v>130</v>
      </c>
      <c r="B149">
        <v>19498.446</v>
      </c>
      <c r="C149" s="1">
        <v>4.6503230845343883E-5</v>
      </c>
      <c r="D149" s="1">
        <v>0.2448707096352066</v>
      </c>
      <c r="E149" s="1">
        <f t="shared" ref="E149:E212" si="25">D149+$G$13</f>
        <v>0.2448707096352066</v>
      </c>
      <c r="F149" s="1">
        <f t="shared" ref="F149:F212" si="26">2*PI()*B149</f>
        <v>122512.34942003457</v>
      </c>
      <c r="G149" s="24">
        <f t="shared" ref="G149:G212" si="27">F149*C149</f>
        <v>5.6972200664852997</v>
      </c>
      <c r="H149" s="24">
        <f t="shared" ref="H149:H212" si="28">(G149^2+E149^2)/G149</f>
        <v>5.7077447897253206</v>
      </c>
      <c r="I149" s="24">
        <f t="shared" ref="I149:I212" si="29">(G149^2+E149^2)/E149</f>
        <v>132.79774538507996</v>
      </c>
      <c r="J149" s="1">
        <f t="shared" si="24"/>
        <v>-93406.965860640572</v>
      </c>
      <c r="K149" s="1">
        <f t="shared" ref="K149:K212" si="30">1/(1/H149-1/J149)</f>
        <v>5.7073960324386785</v>
      </c>
      <c r="L149" s="1">
        <f t="shared" ref="L149:L212" si="31">I149^2*K149/(K149^2+I149^2)</f>
        <v>5.6968732359693188</v>
      </c>
      <c r="M149" s="1">
        <f t="shared" si="23"/>
        <v>0.24484084131092798</v>
      </c>
      <c r="N149" s="24">
        <f t="shared" ref="N149:N212" si="32">L149/F149</f>
        <v>4.6500399861221688E-5</v>
      </c>
      <c r="O149" s="24">
        <f t="shared" ref="O149:O212" si="33">C149</f>
        <v>4.6503230845343883E-5</v>
      </c>
      <c r="P149" s="25">
        <f t="shared" ref="P149:P212" si="34">L149/M149</f>
        <v>23.267659126913195</v>
      </c>
    </row>
    <row r="150" spans="1:16" x14ac:dyDescent="0.35">
      <c r="A150">
        <v>131</v>
      </c>
      <c r="B150">
        <v>19952.623</v>
      </c>
      <c r="C150" s="1">
        <v>4.6504224203892167E-5</v>
      </c>
      <c r="D150" s="1">
        <v>0.24439225980320453</v>
      </c>
      <c r="E150" s="1">
        <f t="shared" si="25"/>
        <v>0.24439225980320453</v>
      </c>
      <c r="F150" s="1">
        <f t="shared" si="26"/>
        <v>125366.02767329347</v>
      </c>
      <c r="G150" s="24">
        <f t="shared" si="27"/>
        <v>5.8300498584701899</v>
      </c>
      <c r="H150" s="24">
        <f t="shared" si="28"/>
        <v>5.8402946382064975</v>
      </c>
      <c r="I150" s="24">
        <f t="shared" si="29"/>
        <v>139.32196116324604</v>
      </c>
      <c r="J150" s="1">
        <f t="shared" si="24"/>
        <v>-91280.764431701216</v>
      </c>
      <c r="K150" s="1">
        <f t="shared" si="30"/>
        <v>5.8399209903798166</v>
      </c>
      <c r="L150" s="1">
        <f t="shared" si="31"/>
        <v>5.8296781745269213</v>
      </c>
      <c r="M150" s="1">
        <f t="shared" ref="M150:M213" si="35">I150*K150^2/(K150^2+I150^2)</f>
        <v>0.24436104440625755</v>
      </c>
      <c r="N150" s="24">
        <f t="shared" si="32"/>
        <v>4.6501259413907464E-5</v>
      </c>
      <c r="O150" s="24">
        <f t="shared" si="33"/>
        <v>4.6504224203892167E-5</v>
      </c>
      <c r="P150" s="25">
        <f t="shared" si="34"/>
        <v>23.856822959206653</v>
      </c>
    </row>
    <row r="151" spans="1:16" x14ac:dyDescent="0.35">
      <c r="A151">
        <v>132</v>
      </c>
      <c r="B151">
        <v>20417.379000000001</v>
      </c>
      <c r="C151" s="1">
        <v>4.6503894488792049E-5</v>
      </c>
      <c r="D151" s="1">
        <v>0.24486800259882291</v>
      </c>
      <c r="E151" s="1">
        <f t="shared" si="25"/>
        <v>0.24486800259882291</v>
      </c>
      <c r="F151" s="1">
        <f t="shared" si="26"/>
        <v>128286.17574391703</v>
      </c>
      <c r="G151" s="24">
        <f t="shared" si="27"/>
        <v>5.9658067811657514</v>
      </c>
      <c r="H151" s="24">
        <f t="shared" si="28"/>
        <v>5.9758574483925271</v>
      </c>
      <c r="I151" s="24">
        <f t="shared" si="29"/>
        <v>145.5919536670055</v>
      </c>
      <c r="J151" s="1">
        <f t="shared" si="24"/>
        <v>-89202.961842337536</v>
      </c>
      <c r="K151" s="1">
        <f t="shared" si="30"/>
        <v>5.9754571424011731</v>
      </c>
      <c r="L151" s="1">
        <f t="shared" si="31"/>
        <v>5.9654084925732613</v>
      </c>
      <c r="M151" s="1">
        <f t="shared" si="35"/>
        <v>0.24483525281772309</v>
      </c>
      <c r="N151" s="24">
        <f t="shared" si="32"/>
        <v>4.650078980046394E-5</v>
      </c>
      <c r="O151" s="24">
        <f t="shared" si="33"/>
        <v>4.6503894488792049E-5</v>
      </c>
      <c r="P151" s="25">
        <f t="shared" si="34"/>
        <v>24.364990024595993</v>
      </c>
    </row>
    <row r="152" spans="1:16" x14ac:dyDescent="0.35">
      <c r="A152">
        <v>133</v>
      </c>
      <c r="B152">
        <v>20892.960999999999</v>
      </c>
      <c r="C152" s="1">
        <v>4.6497206458555308E-5</v>
      </c>
      <c r="D152" s="1">
        <v>0.244367949547459</v>
      </c>
      <c r="E152" s="1">
        <f t="shared" si="25"/>
        <v>0.244367949547459</v>
      </c>
      <c r="F152" s="1">
        <f t="shared" si="26"/>
        <v>131274.34557867612</v>
      </c>
      <c r="G152" s="24">
        <f t="shared" si="27"/>
        <v>6.1038903490834411</v>
      </c>
      <c r="H152" s="24">
        <f t="shared" si="28"/>
        <v>6.1136735678752059</v>
      </c>
      <c r="I152" s="24">
        <f t="shared" si="29"/>
        <v>152.70903225037119</v>
      </c>
      <c r="J152" s="1">
        <f t="shared" si="24"/>
        <v>-87172.453911991877</v>
      </c>
      <c r="K152" s="1">
        <f t="shared" si="30"/>
        <v>6.1132448271247011</v>
      </c>
      <c r="L152" s="1">
        <f t="shared" si="31"/>
        <v>6.1034636642311275</v>
      </c>
      <c r="M152" s="1">
        <f t="shared" si="35"/>
        <v>0.24433373143070142</v>
      </c>
      <c r="N152" s="24">
        <f t="shared" si="32"/>
        <v>4.6493956129251189E-5</v>
      </c>
      <c r="O152" s="24">
        <f t="shared" si="33"/>
        <v>4.6497206458555308E-5</v>
      </c>
      <c r="P152" s="25">
        <f t="shared" si="34"/>
        <v>24.980028866633209</v>
      </c>
    </row>
    <row r="153" spans="1:16" x14ac:dyDescent="0.35">
      <c r="A153">
        <v>134</v>
      </c>
      <c r="B153">
        <v>21379.620999999999</v>
      </c>
      <c r="C153" s="1">
        <v>4.6500110722988976E-5</v>
      </c>
      <c r="D153" s="1">
        <v>0.24496542719901629</v>
      </c>
      <c r="E153" s="1">
        <f t="shared" si="25"/>
        <v>0.24496542719901629</v>
      </c>
      <c r="F153" s="1">
        <f t="shared" si="26"/>
        <v>134332.12054026814</v>
      </c>
      <c r="G153" s="24">
        <f t="shared" si="27"/>
        <v>6.2464584787763702</v>
      </c>
      <c r="H153" s="24">
        <f t="shared" si="28"/>
        <v>6.2560652120519835</v>
      </c>
      <c r="I153" s="24">
        <f t="shared" si="29"/>
        <v>159.52557891302683</v>
      </c>
      <c r="J153" s="1">
        <f t="shared" si="24"/>
        <v>-85188.164928533748</v>
      </c>
      <c r="K153" s="1">
        <f t="shared" si="30"/>
        <v>6.2556058116419457</v>
      </c>
      <c r="L153" s="1">
        <f t="shared" si="31"/>
        <v>6.2460011923930088</v>
      </c>
      <c r="M153" s="1">
        <f t="shared" si="35"/>
        <v>0.24492950675927977</v>
      </c>
      <c r="N153" s="24">
        <f t="shared" si="32"/>
        <v>4.6496706575257799E-5</v>
      </c>
      <c r="O153" s="24">
        <f t="shared" si="33"/>
        <v>4.6500110722988976E-5</v>
      </c>
      <c r="P153" s="25">
        <f t="shared" si="34"/>
        <v>25.50121982049173</v>
      </c>
    </row>
    <row r="154" spans="1:16" x14ac:dyDescent="0.35">
      <c r="A154">
        <v>135</v>
      </c>
      <c r="B154">
        <v>21877.616000000002</v>
      </c>
      <c r="C154" s="1">
        <v>4.6499591653174942E-5</v>
      </c>
      <c r="D154" s="1">
        <v>0.24501520734637314</v>
      </c>
      <c r="E154" s="1">
        <f t="shared" si="25"/>
        <v>0.24501520734637314</v>
      </c>
      <c r="F154" s="1">
        <f t="shared" si="26"/>
        <v>137461.11540731703</v>
      </c>
      <c r="G154" s="24">
        <f t="shared" si="27"/>
        <v>6.3918857346301969</v>
      </c>
      <c r="H154" s="24">
        <f t="shared" si="28"/>
        <v>6.4012777128856495</v>
      </c>
      <c r="I154" s="24">
        <f t="shared" si="29"/>
        <v>166.99467816525168</v>
      </c>
      <c r="J154" s="1">
        <f t="shared" si="24"/>
        <v>-83249.046873185071</v>
      </c>
      <c r="K154" s="1">
        <f t="shared" si="30"/>
        <v>6.400785536610492</v>
      </c>
      <c r="L154" s="1">
        <f t="shared" si="31"/>
        <v>6.3913957224385793</v>
      </c>
      <c r="M154" s="1">
        <f t="shared" si="35"/>
        <v>0.2449775870010425</v>
      </c>
      <c r="N154" s="24">
        <f t="shared" si="32"/>
        <v>4.6496026920049032E-5</v>
      </c>
      <c r="O154" s="24">
        <f t="shared" si="33"/>
        <v>4.6499591653174942E-5</v>
      </c>
      <c r="P154" s="25">
        <f t="shared" si="34"/>
        <v>26.089716209064388</v>
      </c>
    </row>
    <row r="155" spans="1:16" x14ac:dyDescent="0.35">
      <c r="A155">
        <v>136</v>
      </c>
      <c r="B155">
        <v>22387.210999999999</v>
      </c>
      <c r="C155" s="1">
        <v>4.6502570435242671E-5</v>
      </c>
      <c r="D155" s="1">
        <v>0.24506767110656255</v>
      </c>
      <c r="E155" s="1">
        <f t="shared" si="25"/>
        <v>0.24506767110656255</v>
      </c>
      <c r="F155" s="1">
        <f t="shared" si="26"/>
        <v>140662.9952239292</v>
      </c>
      <c r="G155" s="24">
        <f t="shared" si="27"/>
        <v>6.5411908430329708</v>
      </c>
      <c r="H155" s="24">
        <f t="shared" si="28"/>
        <v>6.550372376619559</v>
      </c>
      <c r="I155" s="24">
        <f t="shared" si="29"/>
        <v>174.83838490377116</v>
      </c>
      <c r="J155" s="1">
        <f t="shared" si="24"/>
        <v>-81354.067724538967</v>
      </c>
      <c r="K155" s="1">
        <f t="shared" si="30"/>
        <v>6.5498450038036191</v>
      </c>
      <c r="L155" s="1">
        <f t="shared" si="31"/>
        <v>6.5406656855924368</v>
      </c>
      <c r="M155" s="1">
        <f t="shared" si="35"/>
        <v>0.24502826702446481</v>
      </c>
      <c r="N155" s="24">
        <f t="shared" si="32"/>
        <v>4.6498836991064985E-5</v>
      </c>
      <c r="O155" s="24">
        <f t="shared" si="33"/>
        <v>4.6502570435242671E-5</v>
      </c>
      <c r="P155" s="25">
        <f t="shared" si="34"/>
        <v>26.693514854510173</v>
      </c>
    </row>
    <row r="156" spans="1:16" x14ac:dyDescent="0.35">
      <c r="A156">
        <v>137</v>
      </c>
      <c r="B156">
        <v>22908.677</v>
      </c>
      <c r="C156" s="1">
        <v>4.6501282750683633E-5</v>
      </c>
      <c r="D156" s="1">
        <v>0.24494341539686487</v>
      </c>
      <c r="E156" s="1">
        <f t="shared" si="25"/>
        <v>0.24494341539686487</v>
      </c>
      <c r="F156" s="1">
        <f t="shared" si="26"/>
        <v>143939.46273332293</v>
      </c>
      <c r="G156" s="24">
        <f t="shared" si="27"/>
        <v>6.693369655543739</v>
      </c>
      <c r="H156" s="24">
        <f t="shared" si="28"/>
        <v>6.7023333434668455</v>
      </c>
      <c r="I156" s="24">
        <f t="shared" si="29"/>
        <v>183.14921652339379</v>
      </c>
      <c r="J156" s="1">
        <f t="shared" si="24"/>
        <v>-79502.220047781186</v>
      </c>
      <c r="K156" s="1">
        <f t="shared" si="30"/>
        <v>6.7017683594260404</v>
      </c>
      <c r="L156" s="1">
        <f t="shared" si="31"/>
        <v>6.6928069361171101</v>
      </c>
      <c r="M156" s="1">
        <f t="shared" si="35"/>
        <v>0.2449021765511489</v>
      </c>
      <c r="N156" s="24">
        <f t="shared" si="32"/>
        <v>4.6497373333377612E-5</v>
      </c>
      <c r="O156" s="24">
        <f t="shared" si="33"/>
        <v>4.6501282750683633E-5</v>
      </c>
      <c r="P156" s="25">
        <f t="shared" si="34"/>
        <v>27.328491034130469</v>
      </c>
    </row>
    <row r="157" spans="1:16" x14ac:dyDescent="0.35">
      <c r="A157">
        <v>138</v>
      </c>
      <c r="B157">
        <v>23442.288</v>
      </c>
      <c r="C157" s="1">
        <v>4.650741446717306E-5</v>
      </c>
      <c r="D157" s="1">
        <v>0.24440889235885435</v>
      </c>
      <c r="E157" s="1">
        <f t="shared" si="25"/>
        <v>0.24440889235885435</v>
      </c>
      <c r="F157" s="1">
        <f t="shared" si="26"/>
        <v>147292.23952827233</v>
      </c>
      <c r="G157" s="24">
        <f t="shared" si="27"/>
        <v>6.8501812315394925</v>
      </c>
      <c r="H157" s="24">
        <f t="shared" si="28"/>
        <v>6.8589015419436974</v>
      </c>
      <c r="I157" s="24">
        <f t="shared" si="29"/>
        <v>192.23817168900098</v>
      </c>
      <c r="J157" s="1">
        <f t="shared" si="24"/>
        <v>-77692.530688879167</v>
      </c>
      <c r="K157" s="1">
        <f t="shared" si="30"/>
        <v>6.858296073475926</v>
      </c>
      <c r="L157" s="1">
        <f t="shared" si="31"/>
        <v>6.8495780702632256</v>
      </c>
      <c r="M157" s="1">
        <f t="shared" si="35"/>
        <v>0.24436579879801715</v>
      </c>
      <c r="N157" s="24">
        <f t="shared" si="32"/>
        <v>4.6503319470191558E-5</v>
      </c>
      <c r="O157" s="24">
        <f t="shared" si="33"/>
        <v>4.650741446717306E-5</v>
      </c>
      <c r="P157" s="25">
        <f t="shared" si="34"/>
        <v>28.030019356042573</v>
      </c>
    </row>
    <row r="158" spans="1:16" x14ac:dyDescent="0.35">
      <c r="A158">
        <v>139</v>
      </c>
      <c r="B158">
        <v>23988.329000000002</v>
      </c>
      <c r="C158" s="1">
        <v>4.6501781974412808E-5</v>
      </c>
      <c r="D158" s="1">
        <v>0.24487843159475253</v>
      </c>
      <c r="E158" s="1">
        <f t="shared" si="25"/>
        <v>0.24487843159475253</v>
      </c>
      <c r="F158" s="1">
        <f t="shared" si="26"/>
        <v>150723.11631658999</v>
      </c>
      <c r="G158" s="24">
        <f t="shared" si="27"/>
        <v>7.00889349345813</v>
      </c>
      <c r="H158" s="24">
        <f t="shared" si="28"/>
        <v>7.0174491158707522</v>
      </c>
      <c r="I158" s="24">
        <f t="shared" si="29"/>
        <v>200.85294212556525</v>
      </c>
      <c r="J158" s="1">
        <f t="shared" si="24"/>
        <v>-75924.032885222783</v>
      </c>
      <c r="K158" s="1">
        <f t="shared" si="30"/>
        <v>7.016800572331884</v>
      </c>
      <c r="L158" s="1">
        <f t="shared" si="31"/>
        <v>7.0082473198711908</v>
      </c>
      <c r="M158" s="1">
        <f t="shared" si="35"/>
        <v>0.24483322616391159</v>
      </c>
      <c r="N158" s="24">
        <f t="shared" si="32"/>
        <v>4.6497494817918633E-5</v>
      </c>
      <c r="O158" s="24">
        <f t="shared" si="33"/>
        <v>4.6501781974412808E-5</v>
      </c>
      <c r="P158" s="25">
        <f t="shared" si="34"/>
        <v>28.624576123419175</v>
      </c>
    </row>
    <row r="159" spans="1:16" x14ac:dyDescent="0.35">
      <c r="A159">
        <v>140</v>
      </c>
      <c r="B159">
        <v>24547.089</v>
      </c>
      <c r="C159" s="1">
        <v>4.6499934743469283E-5</v>
      </c>
      <c r="D159" s="1">
        <v>0.24440659898204195</v>
      </c>
      <c r="E159" s="1">
        <f t="shared" si="25"/>
        <v>0.24440659898204195</v>
      </c>
      <c r="F159" s="1">
        <f t="shared" si="26"/>
        <v>154233.90893882964</v>
      </c>
      <c r="G159" s="24">
        <f t="shared" si="27"/>
        <v>7.1718667008857624</v>
      </c>
      <c r="H159" s="24">
        <f t="shared" si="28"/>
        <v>7.1801957159270744</v>
      </c>
      <c r="I159" s="24">
        <f t="shared" si="29"/>
        <v>210.69564723448272</v>
      </c>
      <c r="J159" s="1">
        <f t="shared" si="24"/>
        <v>-74195.790786334939</v>
      </c>
      <c r="K159" s="1">
        <f t="shared" si="30"/>
        <v>7.1795009295885128</v>
      </c>
      <c r="L159" s="1">
        <f t="shared" si="31"/>
        <v>7.1711743302970525</v>
      </c>
      <c r="M159" s="1">
        <f t="shared" si="35"/>
        <v>0.24435935647645785</v>
      </c>
      <c r="N159" s="24">
        <f t="shared" si="32"/>
        <v>4.649544564899276E-5</v>
      </c>
      <c r="O159" s="24">
        <f t="shared" si="33"/>
        <v>4.6499934743469283E-5</v>
      </c>
      <c r="P159" s="25">
        <f t="shared" si="34"/>
        <v>29.346837517097246</v>
      </c>
    </row>
    <row r="160" spans="1:16" x14ac:dyDescent="0.35">
      <c r="A160">
        <v>141</v>
      </c>
      <c r="B160">
        <v>25118.864000000001</v>
      </c>
      <c r="C160" s="1">
        <v>4.6510454065117164E-5</v>
      </c>
      <c r="D160" s="1">
        <v>0.24474344210425711</v>
      </c>
      <c r="E160" s="1">
        <f t="shared" si="25"/>
        <v>0.24474344210425711</v>
      </c>
      <c r="F160" s="1">
        <f t="shared" si="26"/>
        <v>157826.47721784227</v>
      </c>
      <c r="G160" s="24">
        <f t="shared" si="27"/>
        <v>7.3405811188997134</v>
      </c>
      <c r="H160" s="24">
        <f t="shared" si="28"/>
        <v>7.348741147579025</v>
      </c>
      <c r="I160" s="24">
        <f t="shared" si="29"/>
        <v>220.41052480017274</v>
      </c>
      <c r="J160" s="1">
        <f t="shared" si="24"/>
        <v>-72506.888840894375</v>
      </c>
      <c r="K160" s="1">
        <f t="shared" si="30"/>
        <v>7.3479964111209881</v>
      </c>
      <c r="L160" s="1">
        <f t="shared" si="31"/>
        <v>7.3398388612164096</v>
      </c>
      <c r="M160" s="1">
        <f t="shared" si="35"/>
        <v>0.24469389408387396</v>
      </c>
      <c r="N160" s="24">
        <f t="shared" si="32"/>
        <v>4.650575106663181E-5</v>
      </c>
      <c r="O160" s="24">
        <f t="shared" si="33"/>
        <v>4.6510454065117164E-5</v>
      </c>
      <c r="P160" s="25">
        <f t="shared" si="34"/>
        <v>29.996003327735369</v>
      </c>
    </row>
    <row r="161" spans="1:16" x14ac:dyDescent="0.35">
      <c r="A161">
        <v>142</v>
      </c>
      <c r="B161">
        <v>25703.957999999999</v>
      </c>
      <c r="C161" s="1">
        <v>4.6510802225506165E-5</v>
      </c>
      <c r="D161" s="1">
        <v>0.244815717628524</v>
      </c>
      <c r="E161" s="1">
        <f t="shared" si="25"/>
        <v>0.244815717628524</v>
      </c>
      <c r="F161" s="1">
        <f t="shared" si="26"/>
        <v>161502.73124196118</v>
      </c>
      <c r="G161" s="24">
        <f t="shared" si="27"/>
        <v>7.511621591673932</v>
      </c>
      <c r="H161" s="24">
        <f t="shared" si="28"/>
        <v>7.5196005260313816</v>
      </c>
      <c r="I161" s="24">
        <f t="shared" si="29"/>
        <v>230.72208851315546</v>
      </c>
      <c r="J161" s="1">
        <f t="shared" si="24"/>
        <v>-70856.429187191476</v>
      </c>
      <c r="K161" s="1">
        <f t="shared" si="30"/>
        <v>7.5188025971403389</v>
      </c>
      <c r="L161" s="1">
        <f t="shared" si="31"/>
        <v>7.5108262007280828</v>
      </c>
      <c r="M161" s="1">
        <f t="shared" si="35"/>
        <v>0.24476381914115708</v>
      </c>
      <c r="N161" s="24">
        <f t="shared" si="32"/>
        <v>4.6505877287458786E-5</v>
      </c>
      <c r="O161" s="24">
        <f t="shared" si="33"/>
        <v>4.6510802225506165E-5</v>
      </c>
      <c r="P161" s="25">
        <f t="shared" si="34"/>
        <v>30.686014898290725</v>
      </c>
    </row>
    <row r="162" spans="1:16" x14ac:dyDescent="0.35">
      <c r="A162">
        <v>143</v>
      </c>
      <c r="B162">
        <v>26302.68</v>
      </c>
      <c r="C162" s="1">
        <v>4.6514297359540713E-5</v>
      </c>
      <c r="D162" s="1">
        <v>0.24466787908696933</v>
      </c>
      <c r="E162" s="1">
        <f t="shared" si="25"/>
        <v>0.24466787908696933</v>
      </c>
      <c r="F162" s="1">
        <f t="shared" si="26"/>
        <v>165264.61251544635</v>
      </c>
      <c r="G162" s="24">
        <f t="shared" si="27"/>
        <v>7.6871673295527456</v>
      </c>
      <c r="H162" s="24">
        <f t="shared" si="28"/>
        <v>7.694954641639316</v>
      </c>
      <c r="I162" s="24">
        <f t="shared" si="29"/>
        <v>241.76612044188181</v>
      </c>
      <c r="J162" s="1">
        <f t="shared" si="24"/>
        <v>-69243.54019657099</v>
      </c>
      <c r="K162" s="1">
        <f t="shared" si="30"/>
        <v>7.6940996052373292</v>
      </c>
      <c r="L162" s="1">
        <f t="shared" si="31"/>
        <v>7.6863148870081472</v>
      </c>
      <c r="M162" s="1">
        <f t="shared" si="35"/>
        <v>0.24461356384330818</v>
      </c>
      <c r="N162" s="24">
        <f t="shared" si="32"/>
        <v>4.6509139313110667E-5</v>
      </c>
      <c r="O162" s="24">
        <f t="shared" si="33"/>
        <v>4.6514297359540713E-5</v>
      </c>
      <c r="P162" s="25">
        <f t="shared" si="34"/>
        <v>31.42227587972906</v>
      </c>
    </row>
    <row r="163" spans="1:16" x14ac:dyDescent="0.35">
      <c r="A163">
        <v>144</v>
      </c>
      <c r="B163">
        <v>26915.348000000002</v>
      </c>
      <c r="C163" s="1">
        <v>4.6513918656066115E-5</v>
      </c>
      <c r="D163" s="1">
        <v>0.24548623571673725</v>
      </c>
      <c r="E163" s="1">
        <f t="shared" si="25"/>
        <v>0.24548623571673725</v>
      </c>
      <c r="F163" s="1">
        <f t="shared" si="26"/>
        <v>169114.11909122547</v>
      </c>
      <c r="G163" s="24">
        <f t="shared" si="27"/>
        <v>7.8661603790015393</v>
      </c>
      <c r="H163" s="24">
        <f t="shared" si="28"/>
        <v>7.8738214854401063</v>
      </c>
      <c r="I163" s="24">
        <f t="shared" si="29"/>
        <v>252.30230289395067</v>
      </c>
      <c r="J163" s="1">
        <f t="shared" si="24"/>
        <v>-67667.365098067603</v>
      </c>
      <c r="K163" s="1">
        <f t="shared" si="30"/>
        <v>7.8729053887144156</v>
      </c>
      <c r="L163" s="1">
        <f t="shared" si="31"/>
        <v>7.8652469542747188</v>
      </c>
      <c r="M163" s="1">
        <f t="shared" si="35"/>
        <v>0.24542917135364664</v>
      </c>
      <c r="N163" s="24">
        <f t="shared" si="32"/>
        <v>4.650851742326705E-5</v>
      </c>
      <c r="O163" s="24">
        <f t="shared" si="33"/>
        <v>4.6513918656066115E-5</v>
      </c>
      <c r="P163" s="25">
        <f t="shared" si="34"/>
        <v>32.046911583062943</v>
      </c>
    </row>
    <row r="164" spans="1:16" x14ac:dyDescent="0.35">
      <c r="A164">
        <v>145</v>
      </c>
      <c r="B164">
        <v>27542.287</v>
      </c>
      <c r="C164" s="1">
        <v>4.6517392495113608E-5</v>
      </c>
      <c r="D164" s="1">
        <v>0.24580874662139263</v>
      </c>
      <c r="E164" s="1">
        <f t="shared" si="25"/>
        <v>0.24580874662139263</v>
      </c>
      <c r="F164" s="1">
        <f t="shared" si="26"/>
        <v>173053.29300452332</v>
      </c>
      <c r="G164" s="24">
        <f t="shared" si="27"/>
        <v>8.0499879532633098</v>
      </c>
      <c r="H164" s="24">
        <f t="shared" si="28"/>
        <v>8.0574937955411343</v>
      </c>
      <c r="I164" s="24">
        <f t="shared" si="29"/>
        <v>263.87477613847864</v>
      </c>
      <c r="J164" s="1">
        <f t="shared" si="24"/>
        <v>-66127.067801506229</v>
      </c>
      <c r="K164" s="1">
        <f t="shared" si="30"/>
        <v>8.05651212043316</v>
      </c>
      <c r="L164" s="1">
        <f t="shared" si="31"/>
        <v>8.0490090195140418</v>
      </c>
      <c r="M164" s="1">
        <f t="shared" si="35"/>
        <v>0.24574891041938665</v>
      </c>
      <c r="N164" s="24">
        <f t="shared" si="32"/>
        <v>4.6511735661127545E-5</v>
      </c>
      <c r="O164" s="24">
        <f t="shared" si="33"/>
        <v>4.6517392495113608E-5</v>
      </c>
      <c r="P164" s="25">
        <f t="shared" si="34"/>
        <v>32.752979477214687</v>
      </c>
    </row>
    <row r="165" spans="1:16" x14ac:dyDescent="0.35">
      <c r="A165">
        <v>146</v>
      </c>
      <c r="B165">
        <v>28183.829000000002</v>
      </c>
      <c r="C165" s="1">
        <v>4.652128029064786E-5</v>
      </c>
      <c r="D165" s="1">
        <v>0.24543903112986648</v>
      </c>
      <c r="E165" s="1">
        <f t="shared" si="25"/>
        <v>0.24543903112986648</v>
      </c>
      <c r="F165" s="1">
        <f t="shared" si="26"/>
        <v>177084.22027286194</v>
      </c>
      <c r="G165" s="24">
        <f t="shared" si="27"/>
        <v>8.2381846463646369</v>
      </c>
      <c r="H165" s="24">
        <f t="shared" si="28"/>
        <v>8.2454969755473222</v>
      </c>
      <c r="I165" s="24">
        <f t="shared" si="29"/>
        <v>276.76089769788098</v>
      </c>
      <c r="J165" s="1">
        <f t="shared" si="24"/>
        <v>-64621.832606830802</v>
      </c>
      <c r="K165" s="1">
        <f t="shared" si="30"/>
        <v>8.2444450161134419</v>
      </c>
      <c r="L165" s="1">
        <f t="shared" si="31"/>
        <v>8.2371354836378217</v>
      </c>
      <c r="M165" s="1">
        <f t="shared" si="35"/>
        <v>0.24537646448618591</v>
      </c>
      <c r="N165" s="24">
        <f t="shared" si="32"/>
        <v>4.6515355636688302E-5</v>
      </c>
      <c r="O165" s="24">
        <f t="shared" si="33"/>
        <v>4.652128029064786E-5</v>
      </c>
      <c r="P165" s="25">
        <f t="shared" si="34"/>
        <v>33.569378794686934</v>
      </c>
    </row>
    <row r="166" spans="1:16" x14ac:dyDescent="0.35">
      <c r="A166">
        <v>147</v>
      </c>
      <c r="B166">
        <v>28840.314999999999</v>
      </c>
      <c r="C166" s="1">
        <v>4.6524467078935239E-5</v>
      </c>
      <c r="D166" s="1">
        <v>0.2459156885683437</v>
      </c>
      <c r="E166" s="1">
        <f t="shared" si="25"/>
        <v>0.2459156885683437</v>
      </c>
      <c r="F166" s="1">
        <f t="shared" si="26"/>
        <v>181209.04346243103</v>
      </c>
      <c r="G166" s="24">
        <f t="shared" si="27"/>
        <v>8.4306541769732171</v>
      </c>
      <c r="H166" s="24">
        <f t="shared" si="28"/>
        <v>8.4378273481903712</v>
      </c>
      <c r="I166" s="24">
        <f t="shared" si="29"/>
        <v>289.27151737141048</v>
      </c>
      <c r="J166" s="1">
        <f t="shared" si="24"/>
        <v>-63150.85947769793</v>
      </c>
      <c r="K166" s="1">
        <f t="shared" si="30"/>
        <v>8.4367000884931329</v>
      </c>
      <c r="L166" s="1">
        <f t="shared" si="31"/>
        <v>8.4295297901835458</v>
      </c>
      <c r="M166" s="1">
        <f t="shared" si="35"/>
        <v>0.24585004210935066</v>
      </c>
      <c r="N166" s="24">
        <f t="shared" si="32"/>
        <v>4.6518262163506145E-5</v>
      </c>
      <c r="O166" s="24">
        <f t="shared" si="33"/>
        <v>4.6524467078935239E-5</v>
      </c>
      <c r="P166" s="25">
        <f t="shared" si="34"/>
        <v>34.287282271174917</v>
      </c>
    </row>
    <row r="167" spans="1:16" x14ac:dyDescent="0.35">
      <c r="A167">
        <v>148</v>
      </c>
      <c r="B167">
        <v>29512.092000000001</v>
      </c>
      <c r="C167" s="1">
        <v>4.6529508841606913E-5</v>
      </c>
      <c r="D167" s="1">
        <v>0.24633587082565309</v>
      </c>
      <c r="E167" s="1">
        <f t="shared" si="25"/>
        <v>0.24633587082565309</v>
      </c>
      <c r="F167" s="1">
        <f t="shared" si="26"/>
        <v>185429.94283853221</v>
      </c>
      <c r="G167" s="24">
        <f t="shared" si="27"/>
        <v>8.6279641648041494</v>
      </c>
      <c r="H167" s="24">
        <f t="shared" si="28"/>
        <v>8.6349972678741622</v>
      </c>
      <c r="I167" s="24">
        <f t="shared" si="29"/>
        <v>302.44254213033361</v>
      </c>
      <c r="J167" s="1">
        <f t="shared" si="24"/>
        <v>-61713.370907678916</v>
      </c>
      <c r="K167" s="1">
        <f t="shared" si="30"/>
        <v>8.6337892193552754</v>
      </c>
      <c r="L167" s="1">
        <f t="shared" si="31"/>
        <v>8.6267590660939479</v>
      </c>
      <c r="M167" s="1">
        <f t="shared" si="35"/>
        <v>0.24626700628220627</v>
      </c>
      <c r="N167" s="24">
        <f t="shared" si="32"/>
        <v>4.652300989816901E-5</v>
      </c>
      <c r="O167" s="24">
        <f t="shared" si="33"/>
        <v>4.6529508841606913E-5</v>
      </c>
      <c r="P167" s="25">
        <f t="shared" si="34"/>
        <v>35.030104910636034</v>
      </c>
    </row>
    <row r="168" spans="1:16" x14ac:dyDescent="0.35">
      <c r="A168">
        <v>149</v>
      </c>
      <c r="B168">
        <v>30199.517</v>
      </c>
      <c r="C168" s="1">
        <v>4.654717899822986E-5</v>
      </c>
      <c r="D168" s="1">
        <v>0.24695498424654808</v>
      </c>
      <c r="E168" s="1">
        <f t="shared" si="25"/>
        <v>0.24695498424654808</v>
      </c>
      <c r="F168" s="1">
        <f t="shared" si="26"/>
        <v>189749.16149832014</v>
      </c>
      <c r="G168" s="24">
        <f t="shared" si="27"/>
        <v>8.8322881850263339</v>
      </c>
      <c r="H168" s="24">
        <f t="shared" si="28"/>
        <v>8.8391931640042181</v>
      </c>
      <c r="I168" s="24">
        <f t="shared" si="29"/>
        <v>316.13170953317683</v>
      </c>
      <c r="J168" s="1">
        <f t="shared" si="24"/>
        <v>-60308.602944131308</v>
      </c>
      <c r="K168" s="1">
        <f t="shared" si="30"/>
        <v>8.837897828309897</v>
      </c>
      <c r="L168" s="1">
        <f t="shared" si="31"/>
        <v>8.8309958829684287</v>
      </c>
      <c r="M168" s="1">
        <f t="shared" si="35"/>
        <v>0.24688266625056643</v>
      </c>
      <c r="N168" s="24">
        <f t="shared" si="32"/>
        <v>4.6540368417104229E-5</v>
      </c>
      <c r="O168" s="24">
        <f t="shared" si="33"/>
        <v>4.654717899822986E-5</v>
      </c>
      <c r="P168" s="25">
        <f t="shared" si="34"/>
        <v>35.770011791778302</v>
      </c>
    </row>
    <row r="169" spans="1:16" x14ac:dyDescent="0.35">
      <c r="A169">
        <v>150</v>
      </c>
      <c r="B169">
        <v>30902.954000000002</v>
      </c>
      <c r="C169" s="1">
        <v>4.6544212316035738E-5</v>
      </c>
      <c r="D169" s="1">
        <v>0.24746623313313845</v>
      </c>
      <c r="E169" s="1">
        <f t="shared" si="25"/>
        <v>0.24746623313313845</v>
      </c>
      <c r="F169" s="1">
        <f t="shared" si="26"/>
        <v>194168.98652124664</v>
      </c>
      <c r="G169" s="24">
        <f t="shared" si="27"/>
        <v>9.0374425338343851</v>
      </c>
      <c r="H169" s="24">
        <f t="shared" si="28"/>
        <v>9.0442187358751553</v>
      </c>
      <c r="I169" s="24">
        <f t="shared" si="29"/>
        <v>330.29398012829154</v>
      </c>
      <c r="J169" s="1">
        <f t="shared" si="24"/>
        <v>-58935.811762770107</v>
      </c>
      <c r="K169" s="1">
        <f t="shared" si="30"/>
        <v>9.0428310339089641</v>
      </c>
      <c r="L169" s="1">
        <f t="shared" si="31"/>
        <v>9.0360579489572803</v>
      </c>
      <c r="M169" s="1">
        <f t="shared" si="35"/>
        <v>0.24739035574700027</v>
      </c>
      <c r="N169" s="24">
        <f t="shared" si="32"/>
        <v>4.6537081491994724E-5</v>
      </c>
      <c r="O169" s="24">
        <f t="shared" si="33"/>
        <v>4.6544212316035738E-5</v>
      </c>
      <c r="P169" s="25">
        <f t="shared" si="34"/>
        <v>36.525506104200048</v>
      </c>
    </row>
    <row r="170" spans="1:16" x14ac:dyDescent="0.35">
      <c r="A170">
        <v>151</v>
      </c>
      <c r="B170">
        <v>31622.776999999998</v>
      </c>
      <c r="C170" s="1">
        <v>4.6543285460456337E-5</v>
      </c>
      <c r="D170" s="1">
        <v>0.24828283174645341</v>
      </c>
      <c r="E170" s="1">
        <f t="shared" si="25"/>
        <v>0.24828283174645341</v>
      </c>
      <c r="F170" s="1">
        <f t="shared" si="26"/>
        <v>198691.76781861656</v>
      </c>
      <c r="G170" s="24">
        <f t="shared" si="27"/>
        <v>9.2477676682245828</v>
      </c>
      <c r="H170" s="24">
        <f t="shared" si="28"/>
        <v>9.2544335325446667</v>
      </c>
      <c r="I170" s="24">
        <f t="shared" si="29"/>
        <v>344.69902976375448</v>
      </c>
      <c r="J170" s="1">
        <f t="shared" si="24"/>
        <v>-57594.267570414311</v>
      </c>
      <c r="K170" s="1">
        <f t="shared" si="30"/>
        <v>9.2529467390808495</v>
      </c>
      <c r="L170" s="1">
        <f t="shared" si="31"/>
        <v>9.2462840854645592</v>
      </c>
      <c r="M170" s="1">
        <f t="shared" si="35"/>
        <v>0.24820311863323585</v>
      </c>
      <c r="N170" s="24">
        <f t="shared" si="32"/>
        <v>4.6535818705410013E-5</v>
      </c>
      <c r="O170" s="24">
        <f t="shared" si="33"/>
        <v>4.6543285460456337E-5</v>
      </c>
      <c r="P170" s="25">
        <f t="shared" si="34"/>
        <v>37.252892455100792</v>
      </c>
    </row>
    <row r="171" spans="1:16" x14ac:dyDescent="0.35">
      <c r="A171">
        <v>152</v>
      </c>
      <c r="B171">
        <v>32359.366000000002</v>
      </c>
      <c r="C171" s="1">
        <v>4.6541948867630451E-5</v>
      </c>
      <c r="D171" s="1">
        <v>0.24977813952831568</v>
      </c>
      <c r="E171" s="1">
        <f t="shared" si="25"/>
        <v>0.24977813952831568</v>
      </c>
      <c r="F171" s="1">
        <f t="shared" si="26"/>
        <v>203319.89300084667</v>
      </c>
      <c r="G171" s="24">
        <f t="shared" si="27"/>
        <v>9.4629040638175006</v>
      </c>
      <c r="H171" s="24">
        <f t="shared" si="28"/>
        <v>9.4694970841594035</v>
      </c>
      <c r="I171" s="24">
        <f t="shared" si="29"/>
        <v>358.75414321372836</v>
      </c>
      <c r="J171" s="1">
        <f t="shared" si="24"/>
        <v>-56283.262158397774</v>
      </c>
      <c r="K171" s="1">
        <f t="shared" si="30"/>
        <v>9.4679041365018666</v>
      </c>
      <c r="L171" s="1">
        <f t="shared" si="31"/>
        <v>9.4613144412672252</v>
      </c>
      <c r="M171" s="1">
        <f t="shared" si="35"/>
        <v>0.24969417031053515</v>
      </c>
      <c r="N171" s="24">
        <f t="shared" si="32"/>
        <v>4.6534130535017676E-5</v>
      </c>
      <c r="O171" s="24">
        <f t="shared" si="33"/>
        <v>4.6541948867630451E-5</v>
      </c>
      <c r="P171" s="25">
        <f t="shared" si="34"/>
        <v>37.891611283918039</v>
      </c>
    </row>
    <row r="172" spans="1:16" x14ac:dyDescent="0.35">
      <c r="A172">
        <v>153</v>
      </c>
      <c r="B172">
        <v>33113.112000000001</v>
      </c>
      <c r="C172" s="1">
        <v>4.6539790891472636E-5</v>
      </c>
      <c r="D172" s="1">
        <v>0.25073080600630487</v>
      </c>
      <c r="E172" s="1">
        <f t="shared" si="25"/>
        <v>0.25073080600630487</v>
      </c>
      <c r="F172" s="1">
        <f t="shared" si="26"/>
        <v>208055.81879339204</v>
      </c>
      <c r="G172" s="24">
        <f t="shared" si="27"/>
        <v>9.6828743003985878</v>
      </c>
      <c r="H172" s="24">
        <f t="shared" si="28"/>
        <v>9.6893667875599654</v>
      </c>
      <c r="I172" s="24">
        <f t="shared" si="29"/>
        <v>374.18984188181804</v>
      </c>
      <c r="J172" s="1">
        <f t="shared" si="24"/>
        <v>-55002.099466143314</v>
      </c>
      <c r="K172" s="1">
        <f t="shared" si="30"/>
        <v>9.6876601746550666</v>
      </c>
      <c r="L172" s="1">
        <f t="shared" si="31"/>
        <v>9.6811711159729477</v>
      </c>
      <c r="M172" s="1">
        <f t="shared" si="35"/>
        <v>0.25064254922733448</v>
      </c>
      <c r="N172" s="24">
        <f t="shared" si="32"/>
        <v>4.6531604701653394E-5</v>
      </c>
      <c r="O172" s="24">
        <f t="shared" si="33"/>
        <v>4.6539790891472636E-5</v>
      </c>
      <c r="P172" s="25">
        <f t="shared" si="34"/>
        <v>38.62540955563</v>
      </c>
    </row>
    <row r="173" spans="1:16" x14ac:dyDescent="0.35">
      <c r="A173">
        <v>154</v>
      </c>
      <c r="B173">
        <v>33884.415999999997</v>
      </c>
      <c r="C173" s="1">
        <v>4.653848533286091E-5</v>
      </c>
      <c r="D173" s="1">
        <v>0.2514591054363729</v>
      </c>
      <c r="E173" s="1">
        <f t="shared" si="25"/>
        <v>0.2514591054363729</v>
      </c>
      <c r="F173" s="1">
        <f t="shared" si="26"/>
        <v>212902.06475356087</v>
      </c>
      <c r="G173" s="24">
        <f t="shared" si="27"/>
        <v>9.9081396178693968</v>
      </c>
      <c r="H173" s="24">
        <f t="shared" si="28"/>
        <v>9.9145214094211465</v>
      </c>
      <c r="I173" s="24">
        <f t="shared" si="29"/>
        <v>390.65780576299875</v>
      </c>
      <c r="J173" s="1">
        <f t="shared" si="24"/>
        <v>-53750.097975941033</v>
      </c>
      <c r="K173" s="1">
        <f t="shared" si="30"/>
        <v>9.9126929549582172</v>
      </c>
      <c r="L173" s="1">
        <f t="shared" si="31"/>
        <v>9.9063146920667471</v>
      </c>
      <c r="M173" s="1">
        <f t="shared" si="35"/>
        <v>0.25136642455116659</v>
      </c>
      <c r="N173" s="24">
        <f t="shared" si="32"/>
        <v>4.6529913664921655E-5</v>
      </c>
      <c r="O173" s="24">
        <f t="shared" si="33"/>
        <v>4.653848533286091E-5</v>
      </c>
      <c r="P173" s="25">
        <f t="shared" si="34"/>
        <v>39.409856386966588</v>
      </c>
    </row>
    <row r="174" spans="1:16" x14ac:dyDescent="0.35">
      <c r="A174">
        <v>155</v>
      </c>
      <c r="B174">
        <v>34673.684999999998</v>
      </c>
      <c r="C174" s="1">
        <v>4.6535383405707425E-5</v>
      </c>
      <c r="D174" s="1">
        <v>0.25258944858652815</v>
      </c>
      <c r="E174" s="1">
        <f t="shared" si="25"/>
        <v>0.25258944858652815</v>
      </c>
      <c r="F174" s="1">
        <f t="shared" si="26"/>
        <v>217861.18813777319</v>
      </c>
      <c r="G174" s="24">
        <f t="shared" si="27"/>
        <v>10.138253919214234</v>
      </c>
      <c r="H174" s="24">
        <f t="shared" si="28"/>
        <v>10.144547057070678</v>
      </c>
      <c r="I174" s="24">
        <f t="shared" si="29"/>
        <v>407.17454563335792</v>
      </c>
      <c r="J174" s="1">
        <f t="shared" si="24"/>
        <v>-52526.597039153581</v>
      </c>
      <c r="K174" s="1">
        <f t="shared" si="30"/>
        <v>10.142588202526486</v>
      </c>
      <c r="L174" s="1">
        <f t="shared" si="31"/>
        <v>10.136298707967292</v>
      </c>
      <c r="M174" s="1">
        <f t="shared" si="35"/>
        <v>0.25249197130629991</v>
      </c>
      <c r="N174" s="24">
        <f t="shared" si="32"/>
        <v>4.6526408832201906E-5</v>
      </c>
      <c r="O174" s="24">
        <f t="shared" si="33"/>
        <v>4.6535383405707425E-5</v>
      </c>
      <c r="P174" s="25">
        <f t="shared" si="34"/>
        <v>40.145033743155622</v>
      </c>
    </row>
    <row r="175" spans="1:16" x14ac:dyDescent="0.35">
      <c r="A175">
        <v>156</v>
      </c>
      <c r="B175">
        <v>35481.339</v>
      </c>
      <c r="C175" s="1">
        <v>4.6529999211625213E-5</v>
      </c>
      <c r="D175" s="1">
        <v>0.25346129620026192</v>
      </c>
      <c r="E175" s="1">
        <f t="shared" si="25"/>
        <v>0.25346129620026192</v>
      </c>
      <c r="F175" s="1">
        <f t="shared" si="26"/>
        <v>222935.82788385803</v>
      </c>
      <c r="G175" s="24">
        <f t="shared" si="27"/>
        <v>10.373203895678929</v>
      </c>
      <c r="H175" s="24">
        <f t="shared" si="28"/>
        <v>10.379397028419556</v>
      </c>
      <c r="I175" s="24">
        <f t="shared" si="29"/>
        <v>424.7891228526305</v>
      </c>
      <c r="J175" s="1">
        <f t="shared" si="24"/>
        <v>-51330.945538936503</v>
      </c>
      <c r="K175" s="1">
        <f t="shared" si="30"/>
        <v>10.377298682052221</v>
      </c>
      <c r="L175" s="1">
        <f t="shared" si="31"/>
        <v>10.371109303155347</v>
      </c>
      <c r="M175" s="1">
        <f t="shared" si="35"/>
        <v>0.2533588858874592</v>
      </c>
      <c r="N175" s="24">
        <f t="shared" si="32"/>
        <v>4.6520603716322981E-5</v>
      </c>
      <c r="O175" s="24">
        <f t="shared" si="33"/>
        <v>4.6529999211625213E-5</v>
      </c>
      <c r="P175" s="25">
        <f t="shared" si="34"/>
        <v>40.9344604860717</v>
      </c>
    </row>
    <row r="176" spans="1:16" x14ac:dyDescent="0.35">
      <c r="A176">
        <v>157</v>
      </c>
      <c r="B176">
        <v>36307.805</v>
      </c>
      <c r="C176" s="1">
        <v>4.6527092973341059E-5</v>
      </c>
      <c r="D176" s="1">
        <v>0.25389936875641433</v>
      </c>
      <c r="E176" s="1">
        <f t="shared" si="25"/>
        <v>0.25389936875641433</v>
      </c>
      <c r="F176" s="1">
        <f t="shared" si="26"/>
        <v>228128.66691194152</v>
      </c>
      <c r="G176" s="24">
        <f t="shared" si="27"/>
        <v>10.614163695296257</v>
      </c>
      <c r="H176" s="24">
        <f t="shared" si="28"/>
        <v>10.62023717327394</v>
      </c>
      <c r="I176" s="24">
        <f t="shared" si="29"/>
        <v>443.9748566218214</v>
      </c>
      <c r="J176" s="1">
        <f t="shared" si="24"/>
        <v>-50162.511334891868</v>
      </c>
      <c r="K176" s="1">
        <f t="shared" si="30"/>
        <v>10.617989168533503</v>
      </c>
      <c r="L176" s="1">
        <f t="shared" si="31"/>
        <v>10.611919545022293</v>
      </c>
      <c r="M176" s="1">
        <f t="shared" si="35"/>
        <v>0.25379195489526191</v>
      </c>
      <c r="N176" s="24">
        <f t="shared" si="32"/>
        <v>4.6517255760401792E-5</v>
      </c>
      <c r="O176" s="24">
        <f t="shared" si="33"/>
        <v>4.6527092973341059E-5</v>
      </c>
      <c r="P176" s="25">
        <f t="shared" si="34"/>
        <v>41.813459175259339</v>
      </c>
    </row>
    <row r="177" spans="1:16" x14ac:dyDescent="0.35">
      <c r="A177">
        <v>158</v>
      </c>
      <c r="B177">
        <v>37153.523000000001</v>
      </c>
      <c r="C177" s="1">
        <v>4.6524253329081796E-5</v>
      </c>
      <c r="D177" s="1">
        <v>0.25372842185715822</v>
      </c>
      <c r="E177" s="1">
        <f t="shared" si="25"/>
        <v>0.25372842185715822</v>
      </c>
      <c r="F177" s="1">
        <f t="shared" si="26"/>
        <v>233442.46982355881</v>
      </c>
      <c r="G177" s="24">
        <f t="shared" si="27"/>
        <v>10.860736603837783</v>
      </c>
      <c r="H177" s="24">
        <f t="shared" si="28"/>
        <v>10.866664204736912</v>
      </c>
      <c r="I177" s="24">
        <f t="shared" si="29"/>
        <v>465.14291472021932</v>
      </c>
      <c r="J177" s="1">
        <f t="shared" si="24"/>
        <v>-49020.672409923114</v>
      </c>
      <c r="K177" s="1">
        <f t="shared" si="30"/>
        <v>10.864255869343646</v>
      </c>
      <c r="L177" s="1">
        <f t="shared" si="31"/>
        <v>10.858332207270564</v>
      </c>
      <c r="M177" s="1">
        <f t="shared" si="35"/>
        <v>0.25361603000032634</v>
      </c>
      <c r="N177" s="24">
        <f t="shared" si="32"/>
        <v>4.651395358983968E-5</v>
      </c>
      <c r="O177" s="24">
        <f t="shared" si="33"/>
        <v>4.6524253329081796E-5</v>
      </c>
      <c r="P177" s="25">
        <f t="shared" si="34"/>
        <v>42.814061111423406</v>
      </c>
    </row>
    <row r="178" spans="1:16" x14ac:dyDescent="0.35">
      <c r="A178">
        <v>159</v>
      </c>
      <c r="B178">
        <v>38018.94</v>
      </c>
      <c r="C178" s="1">
        <v>4.6525040420204672E-5</v>
      </c>
      <c r="D178" s="1">
        <v>0.25374294855438534</v>
      </c>
      <c r="E178" s="1">
        <f t="shared" si="25"/>
        <v>0.25374294855438534</v>
      </c>
      <c r="F178" s="1">
        <f t="shared" si="26"/>
        <v>238880.04520254227</v>
      </c>
      <c r="G178" s="24">
        <f t="shared" si="27"/>
        <v>11.113903758628599</v>
      </c>
      <c r="H178" s="24">
        <f t="shared" si="28"/>
        <v>11.119696996120968</v>
      </c>
      <c r="I178" s="24">
        <f t="shared" si="29"/>
        <v>487.04108998525356</v>
      </c>
      <c r="J178" s="1">
        <f t="shared" si="24"/>
        <v>-47904.825328048173</v>
      </c>
      <c r="K178" s="1">
        <f t="shared" si="30"/>
        <v>11.117116484326388</v>
      </c>
      <c r="L178" s="1">
        <f t="shared" si="31"/>
        <v>11.111327277751549</v>
      </c>
      <c r="M178" s="1">
        <f t="shared" si="35"/>
        <v>0.25362525294524385</v>
      </c>
      <c r="N178" s="24">
        <f t="shared" si="32"/>
        <v>4.6514254752130702E-5</v>
      </c>
      <c r="O178" s="24">
        <f t="shared" si="33"/>
        <v>4.6525040420204672E-5</v>
      </c>
      <c r="P178" s="25">
        <f t="shared" si="34"/>
        <v>43.810019502081744</v>
      </c>
    </row>
    <row r="179" spans="1:16" x14ac:dyDescent="0.35">
      <c r="A179">
        <v>160</v>
      </c>
      <c r="B179">
        <v>38904.514000000003</v>
      </c>
      <c r="C179" s="1">
        <v>4.6525764158382824E-5</v>
      </c>
      <c r="D179" s="1">
        <v>0.2543350175238076</v>
      </c>
      <c r="E179" s="1">
        <f t="shared" si="25"/>
        <v>0.2543350175238076</v>
      </c>
      <c r="F179" s="1">
        <f t="shared" si="26"/>
        <v>244444.27074776252</v>
      </c>
      <c r="G179" s="24">
        <f t="shared" si="27"/>
        <v>11.372956490678277</v>
      </c>
      <c r="H179" s="24">
        <f t="shared" si="28"/>
        <v>11.378644220266608</v>
      </c>
      <c r="I179" s="24">
        <f t="shared" si="29"/>
        <v>508.81245885807436</v>
      </c>
      <c r="J179" s="1">
        <f t="shared" si="24"/>
        <v>-46814.379427989865</v>
      </c>
      <c r="K179" s="1">
        <f t="shared" si="30"/>
        <v>11.375879213363961</v>
      </c>
      <c r="L179" s="1">
        <f t="shared" si="31"/>
        <v>11.370195627737001</v>
      </c>
      <c r="M179" s="1">
        <f t="shared" si="35"/>
        <v>0.2542114876348463</v>
      </c>
      <c r="N179" s="24">
        <f t="shared" si="32"/>
        <v>4.6514469711052025E-5</v>
      </c>
      <c r="O179" s="24">
        <f t="shared" si="33"/>
        <v>4.6525764158382824E-5</v>
      </c>
      <c r="P179" s="25">
        <f t="shared" si="34"/>
        <v>44.72730848445898</v>
      </c>
    </row>
    <row r="180" spans="1:16" x14ac:dyDescent="0.35">
      <c r="A180">
        <v>161</v>
      </c>
      <c r="B180">
        <v>39810.716999999997</v>
      </c>
      <c r="C180" s="1">
        <v>4.6526298518675343E-5</v>
      </c>
      <c r="D180" s="1">
        <v>0.25528331681691641</v>
      </c>
      <c r="E180" s="1">
        <f t="shared" si="25"/>
        <v>0.25528331681691641</v>
      </c>
      <c r="F180" s="1">
        <f t="shared" si="26"/>
        <v>250138.11212268454</v>
      </c>
      <c r="G180" s="24">
        <f t="shared" si="27"/>
        <v>11.638000475517904</v>
      </c>
      <c r="H180" s="24">
        <f t="shared" si="28"/>
        <v>11.643600197908546</v>
      </c>
      <c r="I180" s="24">
        <f t="shared" si="29"/>
        <v>530.81504239927881</v>
      </c>
      <c r="J180" s="1">
        <f t="shared" si="24"/>
        <v>-45748.75352929574</v>
      </c>
      <c r="K180" s="1">
        <f t="shared" si="30"/>
        <v>11.640637517641915</v>
      </c>
      <c r="L180" s="1">
        <f t="shared" si="31"/>
        <v>11.635042067293787</v>
      </c>
      <c r="M180" s="1">
        <f t="shared" si="35"/>
        <v>0.2551534835857282</v>
      </c>
      <c r="N180" s="24">
        <f t="shared" si="32"/>
        <v>4.6514471419641885E-5</v>
      </c>
      <c r="O180" s="24">
        <f t="shared" si="33"/>
        <v>4.6526298518675343E-5</v>
      </c>
      <c r="P180" s="25">
        <f t="shared" si="34"/>
        <v>45.600169371720789</v>
      </c>
    </row>
    <row r="181" spans="1:16" x14ac:dyDescent="0.35">
      <c r="A181">
        <v>162</v>
      </c>
      <c r="B181">
        <v>40738.027999999998</v>
      </c>
      <c r="C181" s="1">
        <v>4.6527699994682515E-5</v>
      </c>
      <c r="D181" s="1">
        <v>0.25626732463394525</v>
      </c>
      <c r="E181" s="1">
        <f t="shared" si="25"/>
        <v>0.25626732463394525</v>
      </c>
      <c r="F181" s="1">
        <f t="shared" si="26"/>
        <v>255964.57897307057</v>
      </c>
      <c r="G181" s="24">
        <f t="shared" si="27"/>
        <v>11.909443139724248</v>
      </c>
      <c r="H181" s="24">
        <f t="shared" si="28"/>
        <v>11.914957498448207</v>
      </c>
      <c r="I181" s="24">
        <f t="shared" si="29"/>
        <v>553.72064715114209</v>
      </c>
      <c r="J181" s="1">
        <f t="shared" si="24"/>
        <v>-44707.384458019027</v>
      </c>
      <c r="K181" s="1">
        <f t="shared" si="30"/>
        <v>11.911782891197079</v>
      </c>
      <c r="L181" s="1">
        <f t="shared" si="31"/>
        <v>11.90627293765789</v>
      </c>
      <c r="M181" s="1">
        <f t="shared" si="35"/>
        <v>0.25613084685643644</v>
      </c>
      <c r="N181" s="24">
        <f t="shared" si="32"/>
        <v>4.6515314679186609E-5</v>
      </c>
      <c r="O181" s="24">
        <f t="shared" si="33"/>
        <v>4.6527699994682515E-5</v>
      </c>
      <c r="P181" s="25">
        <f t="shared" si="34"/>
        <v>46.485119163844637</v>
      </c>
    </row>
    <row r="182" spans="1:16" x14ac:dyDescent="0.35">
      <c r="A182">
        <v>163</v>
      </c>
      <c r="B182">
        <v>41686.938000000002</v>
      </c>
      <c r="C182" s="1">
        <v>4.6528624564365557E-5</v>
      </c>
      <c r="D182" s="1">
        <v>0.25694301030721062</v>
      </c>
      <c r="E182" s="1">
        <f t="shared" si="25"/>
        <v>0.25694301030721062</v>
      </c>
      <c r="F182" s="1">
        <f t="shared" si="26"/>
        <v>261926.75634290639</v>
      </c>
      <c r="G182" s="24">
        <f t="shared" si="27"/>
        <v>12.187091709241146</v>
      </c>
      <c r="H182" s="24">
        <f t="shared" si="28"/>
        <v>12.192508892611947</v>
      </c>
      <c r="I182" s="24">
        <f t="shared" si="29"/>
        <v>578.30420785659362</v>
      </c>
      <c r="J182" s="1">
        <f t="shared" si="24"/>
        <v>-43689.720743162849</v>
      </c>
      <c r="K182" s="1">
        <f t="shared" si="30"/>
        <v>12.189107273276907</v>
      </c>
      <c r="L182" s="1">
        <f t="shared" si="31"/>
        <v>12.183694621361219</v>
      </c>
      <c r="M182" s="1">
        <f t="shared" si="35"/>
        <v>0.2567997235832763</v>
      </c>
      <c r="N182" s="24">
        <f t="shared" si="32"/>
        <v>4.6515654954359469E-5</v>
      </c>
      <c r="O182" s="24">
        <f t="shared" si="33"/>
        <v>4.6528624564365557E-5</v>
      </c>
      <c r="P182" s="25">
        <f t="shared" si="34"/>
        <v>47.444344765465566</v>
      </c>
    </row>
    <row r="183" spans="1:16" x14ac:dyDescent="0.35">
      <c r="A183">
        <v>164</v>
      </c>
      <c r="B183">
        <v>42657.951999999997</v>
      </c>
      <c r="C183" s="1">
        <v>4.6528857894478817E-5</v>
      </c>
      <c r="D183" s="1">
        <v>0.25816045764716483</v>
      </c>
      <c r="E183" s="1">
        <f t="shared" si="25"/>
        <v>0.25816045764716483</v>
      </c>
      <c r="F183" s="1">
        <f t="shared" si="26"/>
        <v>268027.81724077201</v>
      </c>
      <c r="G183" s="24">
        <f t="shared" si="27"/>
        <v>12.47102822016322</v>
      </c>
      <c r="H183" s="24">
        <f t="shared" si="28"/>
        <v>12.476372352236053</v>
      </c>
      <c r="I183" s="24">
        <f t="shared" si="29"/>
        <v>602.69955014820118</v>
      </c>
      <c r="J183" s="1">
        <f t="shared" si="24"/>
        <v>-42695.220808011218</v>
      </c>
      <c r="K183" s="1">
        <f t="shared" si="30"/>
        <v>12.472727579107353</v>
      </c>
      <c r="L183" s="1">
        <f t="shared" si="31"/>
        <v>12.467388127939092</v>
      </c>
      <c r="M183" s="1">
        <f t="shared" si="35"/>
        <v>0.25800970932290251</v>
      </c>
      <c r="N183" s="24">
        <f t="shared" si="32"/>
        <v>4.6515276870458246E-5</v>
      </c>
      <c r="O183" s="24">
        <f t="shared" si="33"/>
        <v>4.6528857894478817E-5</v>
      </c>
      <c r="P183" s="25">
        <f t="shared" si="34"/>
        <v>48.321391317626706</v>
      </c>
    </row>
    <row r="184" spans="1:16" x14ac:dyDescent="0.35">
      <c r="A184">
        <v>165</v>
      </c>
      <c r="B184">
        <v>43651.582999999999</v>
      </c>
      <c r="C184" s="1">
        <v>4.6529053040552745E-5</v>
      </c>
      <c r="D184" s="1">
        <v>0.25913904720139641</v>
      </c>
      <c r="E184" s="1">
        <f t="shared" si="25"/>
        <v>0.25913904720139641</v>
      </c>
      <c r="F184" s="1">
        <f t="shared" si="26"/>
        <v>274270.98494073021</v>
      </c>
      <c r="G184" s="24">
        <f t="shared" si="27"/>
        <v>12.761569205791879</v>
      </c>
      <c r="H184" s="24">
        <f t="shared" si="28"/>
        <v>12.766831336545671</v>
      </c>
      <c r="I184" s="24">
        <f t="shared" si="29"/>
        <v>628.71575472521874</v>
      </c>
      <c r="J184" s="1">
        <f t="shared" si="24"/>
        <v>-41723.359261851823</v>
      </c>
      <c r="K184" s="1">
        <f t="shared" si="30"/>
        <v>12.762926039201785</v>
      </c>
      <c r="L184" s="1">
        <f t="shared" si="31"/>
        <v>12.757668734608474</v>
      </c>
      <c r="M184" s="1">
        <f t="shared" si="35"/>
        <v>0.25898059857527822</v>
      </c>
      <c r="N184" s="24">
        <f t="shared" si="32"/>
        <v>4.6514831809005968E-5</v>
      </c>
      <c r="O184" s="24">
        <f t="shared" si="33"/>
        <v>4.6529053040552745E-5</v>
      </c>
      <c r="P184" s="25">
        <f t="shared" si="34"/>
        <v>49.261098340153026</v>
      </c>
    </row>
    <row r="185" spans="1:16" x14ac:dyDescent="0.35">
      <c r="A185">
        <v>166</v>
      </c>
      <c r="B185">
        <v>44668.358999999997</v>
      </c>
      <c r="C185" s="1">
        <v>4.6528639835133415E-5</v>
      </c>
      <c r="D185" s="1">
        <v>0.26017940424069735</v>
      </c>
      <c r="E185" s="1">
        <f t="shared" si="25"/>
        <v>0.26017940424069735</v>
      </c>
      <c r="F185" s="1">
        <f t="shared" si="26"/>
        <v>280659.576964623</v>
      </c>
      <c r="G185" s="24">
        <f t="shared" si="27"/>
        <v>13.058708372867851</v>
      </c>
      <c r="H185" s="24">
        <f t="shared" si="28"/>
        <v>13.063892141465647</v>
      </c>
      <c r="I185" s="24">
        <f t="shared" si="29"/>
        <v>655.69201446928002</v>
      </c>
      <c r="J185" s="1">
        <f t="shared" si="24"/>
        <v>-40773.619641087418</v>
      </c>
      <c r="K185" s="1">
        <f t="shared" si="30"/>
        <v>13.0597078032675</v>
      </c>
      <c r="L185" s="1">
        <f t="shared" si="31"/>
        <v>13.054529012810026</v>
      </c>
      <c r="M185" s="1">
        <f t="shared" si="35"/>
        <v>0.26001282714197926</v>
      </c>
      <c r="N185" s="24">
        <f t="shared" si="32"/>
        <v>4.6513748627418269E-5</v>
      </c>
      <c r="O185" s="24">
        <f t="shared" si="33"/>
        <v>4.6528639835133415E-5</v>
      </c>
      <c r="P185" s="25">
        <f t="shared" si="34"/>
        <v>50.207249989561618</v>
      </c>
    </row>
    <row r="186" spans="1:16" x14ac:dyDescent="0.35">
      <c r="A186">
        <v>167</v>
      </c>
      <c r="B186">
        <v>45708.819000000003</v>
      </c>
      <c r="C186" s="1">
        <v>4.6529541324995674E-5</v>
      </c>
      <c r="D186" s="1">
        <v>0.26139182832286623</v>
      </c>
      <c r="E186" s="1">
        <f t="shared" si="25"/>
        <v>0.26139182832286623</v>
      </c>
      <c r="F186" s="1">
        <f t="shared" si="26"/>
        <v>287196.97994933114</v>
      </c>
      <c r="G186" s="24">
        <f t="shared" si="27"/>
        <v>13.363143746966358</v>
      </c>
      <c r="H186" s="24">
        <f t="shared" si="28"/>
        <v>13.368256742022592</v>
      </c>
      <c r="I186" s="24">
        <f t="shared" si="29"/>
        <v>683.42586543809216</v>
      </c>
      <c r="J186" s="1">
        <f t="shared" si="24"/>
        <v>-39845.498520920948</v>
      </c>
      <c r="K186" s="1">
        <f t="shared" si="30"/>
        <v>13.363773165273722</v>
      </c>
      <c r="L186" s="1">
        <f t="shared" si="31"/>
        <v>13.358665311720962</v>
      </c>
      <c r="M186" s="1">
        <f t="shared" si="35"/>
        <v>0.26121658843305934</v>
      </c>
      <c r="N186" s="24">
        <f t="shared" si="32"/>
        <v>4.6513947723537242E-5</v>
      </c>
      <c r="O186" s="24">
        <f t="shared" si="33"/>
        <v>4.6529541324995674E-5</v>
      </c>
      <c r="P186" s="25">
        <f t="shared" si="34"/>
        <v>51.140187504379419</v>
      </c>
    </row>
    <row r="187" spans="1:16" x14ac:dyDescent="0.35">
      <c r="A187">
        <v>168</v>
      </c>
      <c r="B187">
        <v>46773.514000000003</v>
      </c>
      <c r="C187" s="1">
        <v>4.6528401626094163E-5</v>
      </c>
      <c r="D187" s="1">
        <v>0.26272280110145185</v>
      </c>
      <c r="E187" s="1">
        <f t="shared" si="25"/>
        <v>0.26272280110145185</v>
      </c>
      <c r="F187" s="1">
        <f t="shared" si="26"/>
        <v>293886.65592995868</v>
      </c>
      <c r="G187" s="24">
        <f t="shared" si="27"/>
        <v>13.674076359658866</v>
      </c>
      <c r="H187" s="24">
        <f t="shared" si="28"/>
        <v>13.67912410609549</v>
      </c>
      <c r="I187" s="24">
        <f t="shared" si="29"/>
        <v>711.96480387619613</v>
      </c>
      <c r="J187" s="1">
        <f t="shared" si="24"/>
        <v>-38938.504382149775</v>
      </c>
      <c r="K187" s="1">
        <f t="shared" si="30"/>
        <v>13.674320307708168</v>
      </c>
      <c r="L187" s="1">
        <f t="shared" si="31"/>
        <v>13.669277876060031</v>
      </c>
      <c r="M187" s="1">
        <f t="shared" si="35"/>
        <v>0.26253837694597176</v>
      </c>
      <c r="N187" s="24">
        <f t="shared" si="32"/>
        <v>4.6512073958600547E-5</v>
      </c>
      <c r="O187" s="24">
        <f t="shared" si="33"/>
        <v>4.6528401626094163E-5</v>
      </c>
      <c r="P187" s="25">
        <f t="shared" si="34"/>
        <v>52.065827613739899</v>
      </c>
    </row>
    <row r="188" spans="1:16" x14ac:dyDescent="0.35">
      <c r="A188">
        <v>169</v>
      </c>
      <c r="B188">
        <v>47863.008999999998</v>
      </c>
      <c r="C188" s="1">
        <v>4.6529480665909359E-5</v>
      </c>
      <c r="D188" s="1">
        <v>0.26393798662869478</v>
      </c>
      <c r="E188" s="1">
        <f t="shared" si="25"/>
        <v>0.26393798662869478</v>
      </c>
      <c r="F188" s="1">
        <f t="shared" si="26"/>
        <v>300732.15490620426</v>
      </c>
      <c r="G188" s="24">
        <f t="shared" si="27"/>
        <v>13.992910987325489</v>
      </c>
      <c r="H188" s="24">
        <f t="shared" si="28"/>
        <v>13.997889455411844</v>
      </c>
      <c r="I188" s="24">
        <f t="shared" si="29"/>
        <v>742.11076496370185</v>
      </c>
      <c r="J188" s="1">
        <f t="shared" si="24"/>
        <v>-38052.155890523805</v>
      </c>
      <c r="K188" s="1">
        <f t="shared" si="30"/>
        <v>13.992742076710583</v>
      </c>
      <c r="L188" s="1">
        <f t="shared" si="31"/>
        <v>13.987769097430995</v>
      </c>
      <c r="M188" s="1">
        <f t="shared" si="35"/>
        <v>0.26374397792020721</v>
      </c>
      <c r="N188" s="24">
        <f t="shared" si="32"/>
        <v>4.6512382760645124E-5</v>
      </c>
      <c r="O188" s="24">
        <f t="shared" si="33"/>
        <v>4.6529480665909359E-5</v>
      </c>
      <c r="P188" s="25">
        <f t="shared" si="34"/>
        <v>53.035406562582587</v>
      </c>
    </row>
    <row r="189" spans="1:16" x14ac:dyDescent="0.35">
      <c r="A189">
        <v>170</v>
      </c>
      <c r="B189">
        <v>48977.881999999998</v>
      </c>
      <c r="C189" s="1">
        <v>4.6529140658080867E-5</v>
      </c>
      <c r="D189" s="1">
        <v>0.26525898676588083</v>
      </c>
      <c r="E189" s="1">
        <f t="shared" si="25"/>
        <v>0.26525898676588083</v>
      </c>
      <c r="F189" s="1">
        <f t="shared" si="26"/>
        <v>307737.10855917551</v>
      </c>
      <c r="G189" s="24">
        <f t="shared" si="27"/>
        <v>14.318743209860978</v>
      </c>
      <c r="H189" s="24">
        <f t="shared" si="28"/>
        <v>14.323657211671668</v>
      </c>
      <c r="I189" s="24">
        <f t="shared" si="29"/>
        <v>773.19442383688045</v>
      </c>
      <c r="J189" s="1">
        <f t="shared" si="24"/>
        <v>-37185.982845430997</v>
      </c>
      <c r="K189" s="1">
        <f t="shared" si="30"/>
        <v>14.31814201098635</v>
      </c>
      <c r="L189" s="1">
        <f t="shared" si="31"/>
        <v>14.313233681975907</v>
      </c>
      <c r="M189" s="1">
        <f t="shared" si="35"/>
        <v>0.26505482473344855</v>
      </c>
      <c r="N189" s="24">
        <f t="shared" si="32"/>
        <v>4.6511237299233874E-5</v>
      </c>
      <c r="O189" s="24">
        <f t="shared" si="33"/>
        <v>4.6529140658080867E-5</v>
      </c>
      <c r="P189" s="25">
        <f t="shared" si="34"/>
        <v>54.001030527816127</v>
      </c>
    </row>
    <row r="190" spans="1:16" x14ac:dyDescent="0.35">
      <c r="A190">
        <v>171</v>
      </c>
      <c r="B190">
        <v>50118.722999999998</v>
      </c>
      <c r="C190" s="1">
        <v>4.6558773351743379E-5</v>
      </c>
      <c r="D190" s="1">
        <v>0.27071459602748554</v>
      </c>
      <c r="E190" s="1">
        <f t="shared" si="25"/>
        <v>0.27071459602748554</v>
      </c>
      <c r="F190" s="1">
        <f t="shared" si="26"/>
        <v>314905.22396820359</v>
      </c>
      <c r="G190" s="24">
        <f t="shared" si="27"/>
        <v>14.661600950015577</v>
      </c>
      <c r="H190" s="24">
        <f t="shared" si="28"/>
        <v>14.666599475944102</v>
      </c>
      <c r="I190" s="24">
        <f t="shared" si="29"/>
        <v>794.32668930849775</v>
      </c>
      <c r="J190" s="1">
        <f t="shared" si="24"/>
        <v>-36339.526844240296</v>
      </c>
      <c r="K190" s="1">
        <f t="shared" si="30"/>
        <v>14.660682438050776</v>
      </c>
      <c r="L190" s="1">
        <f t="shared" si="31"/>
        <v>14.655689958068949</v>
      </c>
      <c r="M190" s="1">
        <f t="shared" si="35"/>
        <v>0.2704962822951692</v>
      </c>
      <c r="N190" s="24">
        <f t="shared" si="32"/>
        <v>4.6540002650285514E-5</v>
      </c>
      <c r="O190" s="24">
        <f t="shared" si="33"/>
        <v>4.6558773351743379E-5</v>
      </c>
      <c r="P190" s="25">
        <f t="shared" si="34"/>
        <v>54.1807444956913</v>
      </c>
    </row>
    <row r="191" spans="1:16" x14ac:dyDescent="0.35">
      <c r="A191">
        <v>172</v>
      </c>
      <c r="B191">
        <v>51286.137999999999</v>
      </c>
      <c r="C191" s="1">
        <v>4.655849063792506E-5</v>
      </c>
      <c r="D191" s="1">
        <v>0.27267046246976023</v>
      </c>
      <c r="E191" s="1">
        <f t="shared" si="25"/>
        <v>0.27267046246976023</v>
      </c>
      <c r="F191" s="1">
        <f t="shared" si="26"/>
        <v>322240.30874358467</v>
      </c>
      <c r="G191" s="24">
        <f t="shared" si="27"/>
        <v>15.003022397800267</v>
      </c>
      <c r="H191" s="24">
        <f t="shared" si="28"/>
        <v>15.007978011351467</v>
      </c>
      <c r="I191" s="24">
        <f t="shared" si="29"/>
        <v>825.77712382385857</v>
      </c>
      <c r="J191" s="1">
        <f t="shared" si="24"/>
        <v>-35512.33824347514</v>
      </c>
      <c r="K191" s="1">
        <f t="shared" si="30"/>
        <v>15.001638123126069</v>
      </c>
      <c r="L191" s="1">
        <f t="shared" si="31"/>
        <v>14.996688785808724</v>
      </c>
      <c r="M191" s="1">
        <f t="shared" si="35"/>
        <v>0.27244021627539466</v>
      </c>
      <c r="N191" s="24">
        <f t="shared" si="32"/>
        <v>4.6538835703952838E-5</v>
      </c>
      <c r="O191" s="24">
        <f t="shared" si="33"/>
        <v>4.655849063792506E-5</v>
      </c>
      <c r="P191" s="25">
        <f t="shared" si="34"/>
        <v>55.045796802074939</v>
      </c>
    </row>
    <row r="192" spans="1:16" x14ac:dyDescent="0.35">
      <c r="A192">
        <v>173</v>
      </c>
      <c r="B192">
        <v>52480.745999999999</v>
      </c>
      <c r="C192" s="1">
        <v>4.6558988772723431E-5</v>
      </c>
      <c r="D192" s="1">
        <v>0.27417321315962556</v>
      </c>
      <c r="E192" s="1">
        <f t="shared" si="25"/>
        <v>0.27417321315962556</v>
      </c>
      <c r="F192" s="1">
        <f t="shared" si="26"/>
        <v>329746.25217702385</v>
      </c>
      <c r="G192" s="24">
        <f t="shared" si="27"/>
        <v>15.352652052957684</v>
      </c>
      <c r="H192" s="24">
        <f t="shared" si="28"/>
        <v>15.357548337362161</v>
      </c>
      <c r="I192" s="24">
        <f t="shared" si="29"/>
        <v>859.96401068082389</v>
      </c>
      <c r="J192" s="1">
        <f t="shared" si="24"/>
        <v>-34703.978481127982</v>
      </c>
      <c r="K192" s="1">
        <f t="shared" si="30"/>
        <v>15.350755169119131</v>
      </c>
      <c r="L192" s="1">
        <f t="shared" si="31"/>
        <v>15.345865377843751</v>
      </c>
      <c r="M192" s="1">
        <f t="shared" si="35"/>
        <v>0.27393079169329732</v>
      </c>
      <c r="N192" s="24">
        <f t="shared" si="32"/>
        <v>4.653840726476352E-5</v>
      </c>
      <c r="O192" s="24">
        <f t="shared" si="33"/>
        <v>4.6558988772723431E-5</v>
      </c>
      <c r="P192" s="25">
        <f t="shared" si="34"/>
        <v>56.020958005427623</v>
      </c>
    </row>
    <row r="193" spans="1:16" x14ac:dyDescent="0.35">
      <c r="A193">
        <v>174</v>
      </c>
      <c r="B193">
        <v>53703.18</v>
      </c>
      <c r="C193" s="1">
        <v>4.656025204772699E-5</v>
      </c>
      <c r="D193" s="1">
        <v>0.27532822116771699</v>
      </c>
      <c r="E193" s="1">
        <f t="shared" si="25"/>
        <v>0.27532822116771699</v>
      </c>
      <c r="F193" s="1">
        <f t="shared" si="26"/>
        <v>337427.0315248206</v>
      </c>
      <c r="G193" s="24">
        <f t="shared" si="27"/>
        <v>15.710687635511968</v>
      </c>
      <c r="H193" s="24">
        <f t="shared" si="28"/>
        <v>15.71551273490482</v>
      </c>
      <c r="I193" s="24">
        <f t="shared" si="29"/>
        <v>896.75337516381671</v>
      </c>
      <c r="J193" s="1">
        <f t="shared" si="24"/>
        <v>-33914.01924164535</v>
      </c>
      <c r="K193" s="1">
        <f t="shared" si="30"/>
        <v>15.708233652344674</v>
      </c>
      <c r="L193" s="1">
        <f t="shared" si="31"/>
        <v>15.703415253118981</v>
      </c>
      <c r="M193" s="1">
        <f t="shared" si="35"/>
        <v>0.27507330640458932</v>
      </c>
      <c r="N193" s="24">
        <f t="shared" si="32"/>
        <v>4.6538699588340072E-5</v>
      </c>
      <c r="O193" s="24">
        <f t="shared" si="33"/>
        <v>4.656025204772699E-5</v>
      </c>
      <c r="P193" s="25">
        <f t="shared" si="34"/>
        <v>57.088110287305526</v>
      </c>
    </row>
    <row r="194" spans="1:16" x14ac:dyDescent="0.35">
      <c r="A194">
        <v>175</v>
      </c>
      <c r="B194">
        <v>54954.087</v>
      </c>
      <c r="C194" s="1">
        <v>4.6529689643602467E-5</v>
      </c>
      <c r="D194" s="1">
        <v>0.27283327428606807</v>
      </c>
      <c r="E194" s="1">
        <f t="shared" si="25"/>
        <v>0.27283327428606807</v>
      </c>
      <c r="F194" s="1">
        <f t="shared" si="26"/>
        <v>345286.71200786869</v>
      </c>
      <c r="G194" s="24">
        <f t="shared" si="27"/>
        <v>16.066083547786075</v>
      </c>
      <c r="H194" s="24">
        <f t="shared" si="28"/>
        <v>16.070716786206397</v>
      </c>
      <c r="I194" s="24">
        <f t="shared" si="29"/>
        <v>946.34160454080813</v>
      </c>
      <c r="J194" s="1">
        <f t="shared" si="24"/>
        <v>-33142.042371799274</v>
      </c>
      <c r="K194" s="1">
        <f t="shared" si="30"/>
        <v>16.062927804447014</v>
      </c>
      <c r="L194" s="1">
        <f t="shared" si="31"/>
        <v>16.058301298233641</v>
      </c>
      <c r="M194" s="1">
        <f t="shared" si="35"/>
        <v>0.27256894675020249</v>
      </c>
      <c r="N194" s="24">
        <f t="shared" si="32"/>
        <v>4.6507151129139572E-5</v>
      </c>
      <c r="O194" s="24">
        <f t="shared" si="33"/>
        <v>4.6529689643602467E-5</v>
      </c>
      <c r="P194" s="25">
        <f t="shared" si="34"/>
        <v>58.914639725817231</v>
      </c>
    </row>
    <row r="195" spans="1:16" x14ac:dyDescent="0.35">
      <c r="A195">
        <v>176</v>
      </c>
      <c r="B195">
        <v>56234.133000000002</v>
      </c>
      <c r="C195" s="1">
        <v>4.6530238751053429E-5</v>
      </c>
      <c r="D195" s="1">
        <v>0.27471412774161486</v>
      </c>
      <c r="E195" s="1">
        <f t="shared" si="25"/>
        <v>0.27471412774161486</v>
      </c>
      <c r="F195" s="1">
        <f t="shared" si="26"/>
        <v>353329.4782275827</v>
      </c>
      <c r="G195" s="24">
        <f t="shared" si="27"/>
        <v>16.440504979714557</v>
      </c>
      <c r="H195" s="24">
        <f t="shared" si="28"/>
        <v>16.445095340659911</v>
      </c>
      <c r="I195" s="24">
        <f t="shared" si="29"/>
        <v>984.17097825523956</v>
      </c>
      <c r="J195" s="1">
        <f t="shared" si="24"/>
        <v>-32387.636879856291</v>
      </c>
      <c r="K195" s="1">
        <f t="shared" si="30"/>
        <v>16.436749442727347</v>
      </c>
      <c r="L195" s="1">
        <f t="shared" si="31"/>
        <v>16.432166065772144</v>
      </c>
      <c r="M195" s="1">
        <f t="shared" si="35"/>
        <v>0.27443544098730449</v>
      </c>
      <c r="N195" s="24">
        <f t="shared" si="32"/>
        <v>4.6506637793713993E-5</v>
      </c>
      <c r="O195" s="24">
        <f t="shared" si="33"/>
        <v>4.6530238751053429E-5</v>
      </c>
      <c r="P195" s="25">
        <f t="shared" si="34"/>
        <v>59.876253615990883</v>
      </c>
    </row>
    <row r="196" spans="1:16" x14ac:dyDescent="0.35">
      <c r="A196">
        <v>177</v>
      </c>
      <c r="B196">
        <v>57543.993999999999</v>
      </c>
      <c r="C196" s="1">
        <v>4.6530451339005656E-5</v>
      </c>
      <c r="D196" s="1">
        <v>0.2763562781317519</v>
      </c>
      <c r="E196" s="1">
        <f t="shared" si="25"/>
        <v>0.2763562781317519</v>
      </c>
      <c r="F196" s="1">
        <f t="shared" si="26"/>
        <v>361559.57761723024</v>
      </c>
      <c r="G196" s="24">
        <f t="shared" si="27"/>
        <v>16.823530332469971</v>
      </c>
      <c r="H196" s="24">
        <f t="shared" si="28"/>
        <v>16.828069973731559</v>
      </c>
      <c r="I196" s="24">
        <f t="shared" si="29"/>
        <v>1024.4295789257571</v>
      </c>
      <c r="J196" s="1">
        <f t="shared" si="24"/>
        <v>-31650.40438203757</v>
      </c>
      <c r="K196" s="1">
        <f t="shared" si="30"/>
        <v>16.819127482799651</v>
      </c>
      <c r="L196" s="1">
        <f t="shared" si="31"/>
        <v>16.814595073534012</v>
      </c>
      <c r="M196" s="1">
        <f t="shared" si="35"/>
        <v>0.2760627220564853</v>
      </c>
      <c r="N196" s="24">
        <f t="shared" si="32"/>
        <v>4.650573823641038E-5</v>
      </c>
      <c r="O196" s="24">
        <f t="shared" si="33"/>
        <v>4.6530451339005656E-5</v>
      </c>
      <c r="P196" s="25">
        <f t="shared" si="34"/>
        <v>60.908604205147157</v>
      </c>
    </row>
    <row r="197" spans="1:16" x14ac:dyDescent="0.35">
      <c r="A197">
        <v>178</v>
      </c>
      <c r="B197">
        <v>58884.366000000002</v>
      </c>
      <c r="C197" s="1">
        <v>4.6529511175953198E-5</v>
      </c>
      <c r="D197" s="1">
        <v>0.27815942747787981</v>
      </c>
      <c r="E197" s="1">
        <f t="shared" si="25"/>
        <v>0.27815942747787981</v>
      </c>
      <c r="F197" s="1">
        <f t="shared" si="26"/>
        <v>369981.38327378518</v>
      </c>
      <c r="G197" s="24">
        <f t="shared" si="27"/>
        <v>17.215052907932211</v>
      </c>
      <c r="H197" s="24">
        <f t="shared" si="28"/>
        <v>17.219547385382189</v>
      </c>
      <c r="I197" s="24">
        <f t="shared" si="29"/>
        <v>1065.7032982050328</v>
      </c>
      <c r="J197" s="1">
        <f t="shared" si="24"/>
        <v>-30929.953119602982</v>
      </c>
      <c r="K197" s="1">
        <f t="shared" si="30"/>
        <v>17.209966128465826</v>
      </c>
      <c r="L197" s="1">
        <f t="shared" si="31"/>
        <v>17.205479147956478</v>
      </c>
      <c r="M197" s="1">
        <f t="shared" si="35"/>
        <v>0.27785004875098701</v>
      </c>
      <c r="N197" s="24">
        <f t="shared" si="32"/>
        <v>4.650363484701194E-5</v>
      </c>
      <c r="O197" s="24">
        <f t="shared" si="33"/>
        <v>4.6529511175953198E-5</v>
      </c>
      <c r="P197" s="25">
        <f t="shared" si="34"/>
        <v>61.923613925208493</v>
      </c>
    </row>
    <row r="198" spans="1:16" x14ac:dyDescent="0.35">
      <c r="A198">
        <v>179</v>
      </c>
      <c r="B198">
        <v>60255.959000000003</v>
      </c>
      <c r="C198" s="1">
        <v>4.6563023233717821E-5</v>
      </c>
      <c r="D198" s="1">
        <v>0.28287393973215907</v>
      </c>
      <c r="E198" s="1">
        <f t="shared" si="25"/>
        <v>0.28287393973215907</v>
      </c>
      <c r="F198" s="1">
        <f t="shared" si="26"/>
        <v>378599.35625881556</v>
      </c>
      <c r="G198" s="24">
        <f t="shared" si="27"/>
        <v>17.628730621749838</v>
      </c>
      <c r="H198" s="24">
        <f t="shared" si="28"/>
        <v>17.633269670391318</v>
      </c>
      <c r="I198" s="24">
        <f t="shared" si="29"/>
        <v>1098.9070300867318</v>
      </c>
      <c r="J198" s="1">
        <f t="shared" si="24"/>
        <v>-30225.901472376259</v>
      </c>
      <c r="K198" s="1">
        <f t="shared" si="30"/>
        <v>17.622988722680649</v>
      </c>
      <c r="L198" s="1">
        <f t="shared" si="31"/>
        <v>17.618457607427793</v>
      </c>
      <c r="M198" s="1">
        <f t="shared" si="35"/>
        <v>0.28254426555285711</v>
      </c>
      <c r="N198" s="24">
        <f t="shared" si="32"/>
        <v>4.6535888971199361E-5</v>
      </c>
      <c r="O198" s="24">
        <f t="shared" si="33"/>
        <v>4.6563023233717821E-5</v>
      </c>
      <c r="P198" s="25">
        <f t="shared" si="34"/>
        <v>62.356450848342597</v>
      </c>
    </row>
    <row r="199" spans="1:16" x14ac:dyDescent="0.35">
      <c r="A199">
        <v>180</v>
      </c>
      <c r="B199">
        <v>61659.5</v>
      </c>
      <c r="C199" s="1">
        <v>4.6565018698910447E-5</v>
      </c>
      <c r="D199" s="1">
        <v>0.28623144228843178</v>
      </c>
      <c r="E199" s="1">
        <f t="shared" si="25"/>
        <v>0.28623144228843178</v>
      </c>
      <c r="F199" s="1">
        <f t="shared" si="26"/>
        <v>387418.06444803969</v>
      </c>
      <c r="G199" s="24">
        <f t="shared" si="27"/>
        <v>18.04012941531866</v>
      </c>
      <c r="H199" s="24">
        <f t="shared" si="28"/>
        <v>18.044670870463932</v>
      </c>
      <c r="I199" s="24">
        <f t="shared" si="29"/>
        <v>1137.2901424015099</v>
      </c>
      <c r="J199" s="1">
        <f t="shared" si="24"/>
        <v>-29537.876237360724</v>
      </c>
      <c r="K199" s="1">
        <f t="shared" si="30"/>
        <v>18.033654121981137</v>
      </c>
      <c r="L199" s="1">
        <f t="shared" si="31"/>
        <v>18.029120978401039</v>
      </c>
      <c r="M199" s="1">
        <f t="shared" si="35"/>
        <v>0.28588213308636418</v>
      </c>
      <c r="N199" s="24">
        <f t="shared" si="32"/>
        <v>4.6536603821216744E-5</v>
      </c>
      <c r="O199" s="24">
        <f t="shared" si="33"/>
        <v>4.6565018698910447E-5</v>
      </c>
      <c r="P199" s="25">
        <f t="shared" si="34"/>
        <v>63.064874967035777</v>
      </c>
    </row>
    <row r="200" spans="1:16" x14ac:dyDescent="0.35">
      <c r="A200">
        <v>181</v>
      </c>
      <c r="B200">
        <v>63095.733999999997</v>
      </c>
      <c r="C200" s="1">
        <v>4.6565575279045265E-5</v>
      </c>
      <c r="D200" s="1">
        <v>0.28768123813270163</v>
      </c>
      <c r="E200" s="1">
        <f t="shared" si="25"/>
        <v>0.28768123813270163</v>
      </c>
      <c r="F200" s="1">
        <f t="shared" si="26"/>
        <v>396442.18881451146</v>
      </c>
      <c r="G200" s="24">
        <f t="shared" si="27"/>
        <v>18.46055858703161</v>
      </c>
      <c r="H200" s="24">
        <f t="shared" si="28"/>
        <v>18.465041685112492</v>
      </c>
      <c r="I200" s="24">
        <f t="shared" si="29"/>
        <v>1184.9051611866366</v>
      </c>
      <c r="J200" s="1">
        <f t="shared" si="24"/>
        <v>-28865.512204954201</v>
      </c>
      <c r="K200" s="1">
        <f t="shared" si="30"/>
        <v>18.453237293995524</v>
      </c>
      <c r="L200" s="1">
        <f t="shared" si="31"/>
        <v>18.448762786938769</v>
      </c>
      <c r="M200" s="1">
        <f t="shared" si="35"/>
        <v>0.2873136252922372</v>
      </c>
      <c r="N200" s="24">
        <f t="shared" si="32"/>
        <v>4.6535821129699772E-5</v>
      </c>
      <c r="O200" s="24">
        <f t="shared" si="33"/>
        <v>4.6565575279045265E-5</v>
      </c>
      <c r="P200" s="25">
        <f t="shared" si="34"/>
        <v>64.211235259636084</v>
      </c>
    </row>
    <row r="201" spans="1:16" x14ac:dyDescent="0.35">
      <c r="A201">
        <v>182</v>
      </c>
      <c r="B201">
        <v>64565.423000000003</v>
      </c>
      <c r="C201" s="1">
        <v>4.6565621794513982E-5</v>
      </c>
      <c r="D201" s="1">
        <v>0.28966661474343602</v>
      </c>
      <c r="E201" s="1">
        <f t="shared" si="25"/>
        <v>0.28966661474343602</v>
      </c>
      <c r="F201" s="1">
        <f t="shared" si="26"/>
        <v>405676.51714543492</v>
      </c>
      <c r="G201" s="24">
        <f t="shared" si="27"/>
        <v>18.890579268309988</v>
      </c>
      <c r="H201" s="24">
        <f t="shared" si="28"/>
        <v>18.895020992753963</v>
      </c>
      <c r="I201" s="24">
        <f t="shared" si="29"/>
        <v>1232.236901570958</v>
      </c>
      <c r="J201" s="1">
        <f t="shared" si="24"/>
        <v>-28208.452686162123</v>
      </c>
      <c r="K201" s="1">
        <f t="shared" si="30"/>
        <v>18.882372910404161</v>
      </c>
      <c r="L201" s="1">
        <f t="shared" si="31"/>
        <v>18.877940098294658</v>
      </c>
      <c r="M201" s="1">
        <f t="shared" si="35"/>
        <v>0.28927903738463462</v>
      </c>
      <c r="N201" s="24">
        <f t="shared" si="32"/>
        <v>4.6534466010333355E-5</v>
      </c>
      <c r="O201" s="24">
        <f t="shared" si="33"/>
        <v>4.6565621794513982E-5</v>
      </c>
      <c r="P201" s="25">
        <f t="shared" si="34"/>
        <v>65.258583093229632</v>
      </c>
    </row>
    <row r="202" spans="1:16" x14ac:dyDescent="0.35">
      <c r="A202">
        <v>183</v>
      </c>
      <c r="B202">
        <v>66069.345000000001</v>
      </c>
      <c r="C202" s="1">
        <v>4.6534133359021118E-5</v>
      </c>
      <c r="D202" s="1">
        <v>0.28983969257271491</v>
      </c>
      <c r="E202" s="1">
        <f t="shared" si="25"/>
        <v>0.28983969257271491</v>
      </c>
      <c r="F202" s="1">
        <f t="shared" si="26"/>
        <v>415125.93775897904</v>
      </c>
      <c r="G202" s="24">
        <f t="shared" si="27"/>
        <v>19.31752574846503</v>
      </c>
      <c r="H202" s="24">
        <f t="shared" si="28"/>
        <v>19.321874496254189</v>
      </c>
      <c r="I202" s="24">
        <f t="shared" si="29"/>
        <v>1287.7836185130475</v>
      </c>
      <c r="J202" s="1">
        <f t="shared" si="24"/>
        <v>-27566.349868574358</v>
      </c>
      <c r="K202" s="1">
        <f t="shared" si="30"/>
        <v>19.308340845976385</v>
      </c>
      <c r="L202" s="1">
        <f t="shared" si="31"/>
        <v>19.304001228420731</v>
      </c>
      <c r="M202" s="1">
        <f t="shared" si="35"/>
        <v>0.28943390026957228</v>
      </c>
      <c r="N202" s="24">
        <f t="shared" si="32"/>
        <v>4.650155404076095E-5</v>
      </c>
      <c r="O202" s="24">
        <f t="shared" si="33"/>
        <v>4.6534133359021118E-5</v>
      </c>
      <c r="P202" s="25">
        <f t="shared" si="34"/>
        <v>66.695716052754761</v>
      </c>
    </row>
    <row r="203" spans="1:16" x14ac:dyDescent="0.35">
      <c r="A203">
        <v>184</v>
      </c>
      <c r="B203">
        <v>67608.297999999995</v>
      </c>
      <c r="C203" s="1">
        <v>4.653426433329762E-5</v>
      </c>
      <c r="D203" s="1">
        <v>0.29193311213628403</v>
      </c>
      <c r="E203" s="1">
        <f t="shared" si="25"/>
        <v>0.29193311213628403</v>
      </c>
      <c r="F203" s="1">
        <f t="shared" si="26"/>
        <v>424795.46463701897</v>
      </c>
      <c r="G203" s="24">
        <f t="shared" si="27"/>
        <v>19.767544439005022</v>
      </c>
      <c r="H203" s="24">
        <f t="shared" si="28"/>
        <v>19.77185579604912</v>
      </c>
      <c r="I203" s="24">
        <f t="shared" si="29"/>
        <v>1338.803382836348</v>
      </c>
      <c r="J203" s="1">
        <f t="shared" si="24"/>
        <v>-26938.863035089922</v>
      </c>
      <c r="K203" s="1">
        <f t="shared" si="30"/>
        <v>19.757354828800519</v>
      </c>
      <c r="L203" s="1">
        <f t="shared" si="31"/>
        <v>19.753052949461779</v>
      </c>
      <c r="M203" s="1">
        <f t="shared" si="35"/>
        <v>0.29150514637017949</v>
      </c>
      <c r="N203" s="24">
        <f t="shared" si="32"/>
        <v>4.650015029313096E-5</v>
      </c>
      <c r="O203" s="24">
        <f t="shared" si="33"/>
        <v>4.653426433329762E-5</v>
      </c>
      <c r="P203" s="25">
        <f t="shared" si="34"/>
        <v>67.762278626729881</v>
      </c>
    </row>
    <row r="204" spans="1:16" x14ac:dyDescent="0.35">
      <c r="A204">
        <v>185</v>
      </c>
      <c r="B204">
        <v>69183.096999999994</v>
      </c>
      <c r="C204" s="1">
        <v>4.6535551600639514E-5</v>
      </c>
      <c r="D204" s="1">
        <v>0.29499818246400256</v>
      </c>
      <c r="E204" s="1">
        <f t="shared" si="25"/>
        <v>0.29499818246400256</v>
      </c>
      <c r="F204" s="1">
        <f t="shared" si="26"/>
        <v>434690.2185755801</v>
      </c>
      <c r="G204" s="24">
        <f t="shared" si="27"/>
        <v>20.228549096817176</v>
      </c>
      <c r="H204" s="24">
        <f t="shared" si="28"/>
        <v>20.232851131888527</v>
      </c>
      <c r="I204" s="24">
        <f t="shared" si="29"/>
        <v>1387.4025225221278</v>
      </c>
      <c r="J204" s="1">
        <f t="shared" si="24"/>
        <v>-26325.659862517339</v>
      </c>
      <c r="K204" s="1">
        <f t="shared" si="30"/>
        <v>20.217312912349925</v>
      </c>
      <c r="L204" s="1">
        <f t="shared" si="31"/>
        <v>20.213020779767213</v>
      </c>
      <c r="M204" s="1">
        <f t="shared" si="35"/>
        <v>0.29454535318669017</v>
      </c>
      <c r="N204" s="24">
        <f t="shared" si="32"/>
        <v>4.6499828880443858E-5</v>
      </c>
      <c r="O204" s="24">
        <f t="shared" si="33"/>
        <v>4.6535551600639514E-5</v>
      </c>
      <c r="P204" s="25">
        <f t="shared" si="34"/>
        <v>68.624476879646096</v>
      </c>
    </row>
    <row r="205" spans="1:16" x14ac:dyDescent="0.35">
      <c r="A205">
        <v>186</v>
      </c>
      <c r="B205">
        <v>70794.577999999994</v>
      </c>
      <c r="C205" s="1">
        <v>4.653584117013386E-5</v>
      </c>
      <c r="D205" s="1">
        <v>0.29757130768936008</v>
      </c>
      <c r="E205" s="1">
        <f t="shared" si="25"/>
        <v>0.29757130768936008</v>
      </c>
      <c r="F205" s="1">
        <f t="shared" si="26"/>
        <v>444815.45231757913</v>
      </c>
      <c r="G205" s="24">
        <f t="shared" si="27"/>
        <v>20.699861239072114</v>
      </c>
      <c r="H205" s="24">
        <f t="shared" si="28"/>
        <v>20.704138981909967</v>
      </c>
      <c r="I205" s="24">
        <f t="shared" si="29"/>
        <v>1440.2356441145689</v>
      </c>
      <c r="J205" s="1">
        <f t="shared" si="24"/>
        <v>-25726.414809020316</v>
      </c>
      <c r="K205" s="1">
        <f t="shared" si="30"/>
        <v>20.687490075605229</v>
      </c>
      <c r="L205" s="1">
        <f t="shared" si="31"/>
        <v>20.683222642691764</v>
      </c>
      <c r="M205" s="1">
        <f t="shared" si="35"/>
        <v>0.29709302425664835</v>
      </c>
      <c r="N205" s="24">
        <f t="shared" si="32"/>
        <v>4.6498435553279364E-5</v>
      </c>
      <c r="O205" s="24">
        <f t="shared" si="33"/>
        <v>4.653584117013386E-5</v>
      </c>
      <c r="P205" s="25">
        <f t="shared" si="34"/>
        <v>69.618674805451661</v>
      </c>
    </row>
    <row r="206" spans="1:16" x14ac:dyDescent="0.35">
      <c r="A206">
        <v>187</v>
      </c>
      <c r="B206">
        <v>72443.596000000005</v>
      </c>
      <c r="C206" s="1">
        <v>4.6536389398805264E-5</v>
      </c>
      <c r="D206" s="1">
        <v>0.30021682453129378</v>
      </c>
      <c r="E206" s="1">
        <f t="shared" si="25"/>
        <v>0.30021682453129378</v>
      </c>
      <c r="F206" s="1">
        <f t="shared" si="26"/>
        <v>455176.53798645386</v>
      </c>
      <c r="G206" s="24">
        <f t="shared" si="27"/>
        <v>21.182272616937691</v>
      </c>
      <c r="H206" s="24">
        <f t="shared" si="28"/>
        <v>21.186527596720154</v>
      </c>
      <c r="I206" s="24">
        <f t="shared" si="29"/>
        <v>1494.8489447939669</v>
      </c>
      <c r="J206" s="1">
        <f t="shared" si="24"/>
        <v>-25140.809960034891</v>
      </c>
      <c r="K206" s="1">
        <f t="shared" si="30"/>
        <v>21.168688433924501</v>
      </c>
      <c r="L206" s="1">
        <f t="shared" si="31"/>
        <v>21.164444191802897</v>
      </c>
      <c r="M206" s="1">
        <f t="shared" si="35"/>
        <v>0.29971157054615249</v>
      </c>
      <c r="N206" s="24">
        <f t="shared" si="32"/>
        <v>4.6497221243931411E-5</v>
      </c>
      <c r="O206" s="24">
        <f t="shared" si="33"/>
        <v>4.6536389398805264E-5</v>
      </c>
      <c r="P206" s="25">
        <f t="shared" si="34"/>
        <v>70.616039791976561</v>
      </c>
    </row>
    <row r="207" spans="1:16" x14ac:dyDescent="0.35">
      <c r="A207">
        <v>188</v>
      </c>
      <c r="B207">
        <v>74131.024000000005</v>
      </c>
      <c r="C207" s="1">
        <v>4.6537476337076538E-5</v>
      </c>
      <c r="D207" s="1">
        <v>0.30335731139141137</v>
      </c>
      <c r="E207" s="1">
        <f t="shared" si="25"/>
        <v>0.30335731139141137</v>
      </c>
      <c r="F207" s="1">
        <f t="shared" si="26"/>
        <v>465778.96080297732</v>
      </c>
      <c r="G207" s="24">
        <f t="shared" si="27"/>
        <v>21.676177366676658</v>
      </c>
      <c r="H207" s="24">
        <f t="shared" si="28"/>
        <v>21.680422841181588</v>
      </c>
      <c r="I207" s="24">
        <f t="shared" si="29"/>
        <v>1549.1589397812193</v>
      </c>
      <c r="J207" s="1">
        <f t="shared" si="24"/>
        <v>-24568.535298494509</v>
      </c>
      <c r="K207" s="1">
        <f t="shared" si="30"/>
        <v>21.66130789156508</v>
      </c>
      <c r="L207" s="1">
        <f t="shared" si="31"/>
        <v>21.6570736350067</v>
      </c>
      <c r="M207" s="1">
        <f t="shared" si="35"/>
        <v>0.30282273044522362</v>
      </c>
      <c r="N207" s="24">
        <f t="shared" si="32"/>
        <v>4.6496461750163845E-5</v>
      </c>
      <c r="O207" s="24">
        <f t="shared" si="33"/>
        <v>4.6537476337076538E-5</v>
      </c>
      <c r="P207" s="25">
        <f t="shared" si="34"/>
        <v>71.517331618949129</v>
      </c>
    </row>
    <row r="208" spans="1:16" x14ac:dyDescent="0.35">
      <c r="A208">
        <v>189</v>
      </c>
      <c r="B208">
        <v>75857.758000000002</v>
      </c>
      <c r="C208" s="1">
        <v>4.6570396276685473E-5</v>
      </c>
      <c r="D208" s="1">
        <v>0.30742690330405742</v>
      </c>
      <c r="E208" s="1">
        <f t="shared" si="25"/>
        <v>0.30742690330405742</v>
      </c>
      <c r="F208" s="1">
        <f t="shared" si="26"/>
        <v>476628.3505011847</v>
      </c>
      <c r="G208" s="24">
        <f t="shared" si="27"/>
        <v>22.196771159543111</v>
      </c>
      <c r="H208" s="24">
        <f t="shared" si="28"/>
        <v>22.201029044629003</v>
      </c>
      <c r="I208" s="24">
        <f t="shared" si="29"/>
        <v>1602.9539247012808</v>
      </c>
      <c r="J208" s="1">
        <f t="shared" si="24"/>
        <v>-24009.286958593526</v>
      </c>
      <c r="K208" s="1">
        <f t="shared" si="30"/>
        <v>22.180519049954764</v>
      </c>
      <c r="L208" s="1">
        <f t="shared" si="31"/>
        <v>22.176272953162741</v>
      </c>
      <c r="M208" s="1">
        <f t="shared" si="35"/>
        <v>0.30685925347872212</v>
      </c>
      <c r="N208" s="24">
        <f t="shared" si="32"/>
        <v>4.6527389589486075E-5</v>
      </c>
      <c r="O208" s="24">
        <f t="shared" si="33"/>
        <v>4.6570396276685473E-5</v>
      </c>
      <c r="P208" s="25">
        <f t="shared" si="34"/>
        <v>72.268548859975837</v>
      </c>
    </row>
    <row r="209" spans="1:16" x14ac:dyDescent="0.35">
      <c r="A209">
        <v>190</v>
      </c>
      <c r="B209">
        <v>77624.712</v>
      </c>
      <c r="C209" s="1">
        <v>4.65713628454743E-5</v>
      </c>
      <c r="D209" s="1">
        <v>0.31094639558785914</v>
      </c>
      <c r="E209" s="1">
        <f t="shared" si="25"/>
        <v>0.31094639558785914</v>
      </c>
      <c r="F209" s="1">
        <f t="shared" si="26"/>
        <v>487730.4499124469</v>
      </c>
      <c r="G209" s="24">
        <f t="shared" si="27"/>
        <v>22.714271753658995</v>
      </c>
      <c r="H209" s="24">
        <f t="shared" si="28"/>
        <v>22.718528445750103</v>
      </c>
      <c r="I209" s="24">
        <f t="shared" si="29"/>
        <v>1659.5620218861557</v>
      </c>
      <c r="J209" s="1">
        <f t="shared" si="24"/>
        <v>-23462.768916392808</v>
      </c>
      <c r="K209" s="1">
        <f t="shared" si="30"/>
        <v>22.696551829937782</v>
      </c>
      <c r="L209" s="1">
        <f t="shared" si="31"/>
        <v>22.692307477410534</v>
      </c>
      <c r="M209" s="1">
        <f t="shared" si="35"/>
        <v>0.31034521518910968</v>
      </c>
      <c r="N209" s="24">
        <f t="shared" si="32"/>
        <v>4.652632920803706E-5</v>
      </c>
      <c r="O209" s="24">
        <f t="shared" si="33"/>
        <v>4.65713628454743E-5</v>
      </c>
      <c r="P209" s="25">
        <f t="shared" si="34"/>
        <v>73.119566105064379</v>
      </c>
    </row>
    <row r="210" spans="1:16" x14ac:dyDescent="0.35">
      <c r="A210">
        <v>191</v>
      </c>
      <c r="B210">
        <v>79432.823000000004</v>
      </c>
      <c r="C210" s="1">
        <v>4.6571612651954774E-5</v>
      </c>
      <c r="D210" s="1">
        <v>0.31397116826815424</v>
      </c>
      <c r="E210" s="1">
        <f t="shared" si="25"/>
        <v>0.31397116826815424</v>
      </c>
      <c r="F210" s="1">
        <f t="shared" si="26"/>
        <v>499091.14638139674</v>
      </c>
      <c r="G210" s="24">
        <f t="shared" si="27"/>
        <v>23.24347954729447</v>
      </c>
      <c r="H210" s="24">
        <f t="shared" si="28"/>
        <v>23.24772064614988</v>
      </c>
      <c r="I210" s="24">
        <f t="shared" si="29"/>
        <v>1721.0431210629349</v>
      </c>
      <c r="J210" s="1">
        <f t="shared" si="24"/>
        <v>-22928.691327734174</v>
      </c>
      <c r="K210" s="1">
        <f t="shared" si="30"/>
        <v>23.224173332169038</v>
      </c>
      <c r="L210" s="1">
        <f t="shared" si="31"/>
        <v>23.219945105964563</v>
      </c>
      <c r="M210" s="1">
        <f t="shared" si="35"/>
        <v>0.31333557149417374</v>
      </c>
      <c r="N210" s="24">
        <f t="shared" si="32"/>
        <v>4.6524458056044711E-5</v>
      </c>
      <c r="O210" s="24">
        <f t="shared" si="33"/>
        <v>4.6571612651954774E-5</v>
      </c>
      <c r="P210" s="25">
        <f t="shared" si="34"/>
        <v>74.10567844320326</v>
      </c>
    </row>
    <row r="211" spans="1:16" x14ac:dyDescent="0.35">
      <c r="A211">
        <v>192</v>
      </c>
      <c r="B211">
        <v>81283.051999999996</v>
      </c>
      <c r="C211" s="1">
        <v>4.6573571115648578E-5</v>
      </c>
      <c r="D211" s="1">
        <v>0.31681366919045967</v>
      </c>
      <c r="E211" s="1">
        <f t="shared" si="25"/>
        <v>0.31681366919045967</v>
      </c>
      <c r="F211" s="1">
        <f t="shared" si="26"/>
        <v>510716.47804911423</v>
      </c>
      <c r="G211" s="24">
        <f t="shared" si="27"/>
        <v>23.785890210353998</v>
      </c>
      <c r="H211" s="24">
        <f t="shared" si="28"/>
        <v>23.790109976782677</v>
      </c>
      <c r="I211" s="24">
        <f t="shared" si="29"/>
        <v>1786.1254075493036</v>
      </c>
      <c r="J211" s="1">
        <f t="shared" si="24"/>
        <v>-22406.770354262091</v>
      </c>
      <c r="K211" s="1">
        <f t="shared" si="30"/>
        <v>23.764877912982499</v>
      </c>
      <c r="L211" s="1">
        <f t="shared" si="31"/>
        <v>23.760671557334813</v>
      </c>
      <c r="M211" s="1">
        <f t="shared" si="35"/>
        <v>0.31614211202857589</v>
      </c>
      <c r="N211" s="24">
        <f t="shared" si="32"/>
        <v>4.6524192146880001E-5</v>
      </c>
      <c r="O211" s="24">
        <f t="shared" si="33"/>
        <v>4.6573571115648578E-5</v>
      </c>
      <c r="P211" s="25">
        <f t="shared" si="34"/>
        <v>75.158198333245466</v>
      </c>
    </row>
    <row r="212" spans="1:16" x14ac:dyDescent="0.35">
      <c r="A212">
        <v>193</v>
      </c>
      <c r="B212">
        <v>83176.376999999993</v>
      </c>
      <c r="C212" s="1">
        <v>4.6574459533307563E-5</v>
      </c>
      <c r="D212" s="1">
        <v>0.31982297686353489</v>
      </c>
      <c r="E212" s="1">
        <f t="shared" si="25"/>
        <v>0.31982297686353489</v>
      </c>
      <c r="F212" s="1">
        <f t="shared" si="26"/>
        <v>522612.58987083001</v>
      </c>
      <c r="G212" s="24">
        <f t="shared" si="27"/>
        <v>24.340398918536035</v>
      </c>
      <c r="H212" s="24">
        <f t="shared" si="28"/>
        <v>24.344601262830896</v>
      </c>
      <c r="I212" s="24">
        <f t="shared" si="29"/>
        <v>1852.7665274744725</v>
      </c>
      <c r="J212" s="1">
        <f t="shared" ref="J212:J275" si="36">-1/(F212*$I$10)</f>
        <v>-21896.730123957477</v>
      </c>
      <c r="K212" s="1">
        <f t="shared" si="30"/>
        <v>24.317565197397279</v>
      </c>
      <c r="L212" s="1">
        <f t="shared" si="31"/>
        <v>24.313376836782137</v>
      </c>
      <c r="M212" s="1">
        <f t="shared" si="35"/>
        <v>0.31911313035391864</v>
      </c>
      <c r="N212" s="24">
        <f t="shared" si="32"/>
        <v>4.6522753772142156E-5</v>
      </c>
      <c r="O212" s="24">
        <f t="shared" si="33"/>
        <v>4.6574459533307563E-5</v>
      </c>
      <c r="P212" s="25">
        <f t="shared" si="34"/>
        <v>76.190462015201035</v>
      </c>
    </row>
    <row r="213" spans="1:16" x14ac:dyDescent="0.35">
      <c r="A213">
        <v>194</v>
      </c>
      <c r="B213">
        <v>85113.804000000004</v>
      </c>
      <c r="C213" s="1">
        <v>4.6541239472303458E-5</v>
      </c>
      <c r="D213" s="1">
        <v>0.32378058195126613</v>
      </c>
      <c r="E213" s="1">
        <f t="shared" ref="E213:E276" si="37">D213+$G$13</f>
        <v>0.32378058195126613</v>
      </c>
      <c r="F213" s="1">
        <f t="shared" ref="F213:F276" si="38">2*PI()*B213</f>
        <v>534785.8027309631</v>
      </c>
      <c r="G213" s="24">
        <f t="shared" ref="G213:G276" si="39">F213*C213</f>
        <v>24.889594111289789</v>
      </c>
      <c r="H213" s="24">
        <f t="shared" ref="H213:H276" si="40">(G213^2+E213^2)/G213</f>
        <v>24.893806066887777</v>
      </c>
      <c r="I213" s="24">
        <f t="shared" ref="I213:I276" si="41">(G213^2+E213^2)/E213</f>
        <v>1913.6315252631755</v>
      </c>
      <c r="J213" s="1">
        <f t="shared" si="36"/>
        <v>-21398.299620794103</v>
      </c>
      <c r="K213" s="1">
        <f t="shared" ref="K213:K276" si="42">1/(1/H213-1/J213)</f>
        <v>24.864879399973645</v>
      </c>
      <c r="L213" s="1">
        <f t="shared" ref="L213:L276" si="43">I213^2*K213/(K213^2+I213^2)</f>
        <v>24.860682108581045</v>
      </c>
      <c r="M213" s="1">
        <f t="shared" si="35"/>
        <v>0.32302867833761095</v>
      </c>
      <c r="N213" s="24">
        <f t="shared" ref="N213:N276" si="44">L213/F213</f>
        <v>4.6487176700702001E-5</v>
      </c>
      <c r="O213" s="24">
        <f t="shared" ref="O213:O276" si="45">C213</f>
        <v>4.6541239472303458E-5</v>
      </c>
      <c r="P213" s="25">
        <f t="shared" ref="P213:P276" si="46">L213/M213</f>
        <v>76.961222875072707</v>
      </c>
    </row>
    <row r="214" spans="1:16" x14ac:dyDescent="0.35">
      <c r="A214">
        <v>195</v>
      </c>
      <c r="B214">
        <v>87096.358999999997</v>
      </c>
      <c r="C214" s="1">
        <v>4.6542963101323596E-5</v>
      </c>
      <c r="D214" s="1">
        <v>0.32782221279359602</v>
      </c>
      <c r="E214" s="1">
        <f t="shared" si="37"/>
        <v>0.32782221279359602</v>
      </c>
      <c r="F214" s="1">
        <f t="shared" si="38"/>
        <v>547242.56317763845</v>
      </c>
      <c r="G214" s="24">
        <f t="shared" si="39"/>
        <v>25.470290425450575</v>
      </c>
      <c r="H214" s="24">
        <f t="shared" si="40"/>
        <v>25.474509749274752</v>
      </c>
      <c r="I214" s="24">
        <f t="shared" si="41"/>
        <v>1979.2531940735992</v>
      </c>
      <c r="J214" s="1">
        <f t="shared" si="36"/>
        <v>-20911.214897715116</v>
      </c>
      <c r="K214" s="1">
        <f t="shared" si="42"/>
        <v>25.443513891508694</v>
      </c>
      <c r="L214" s="1">
        <f t="shared" si="43"/>
        <v>25.439309948720734</v>
      </c>
      <c r="M214" s="1">
        <f t="shared" ref="M214:M277" si="47">I214*K214^2/(K214^2+I214^2)</f>
        <v>0.3270250809794083</v>
      </c>
      <c r="N214" s="24">
        <f t="shared" si="44"/>
        <v>4.6486351136512331E-5</v>
      </c>
      <c r="O214" s="24">
        <f t="shared" si="45"/>
        <v>4.6542963101323596E-5</v>
      </c>
      <c r="P214" s="25">
        <f t="shared" si="46"/>
        <v>77.790088370385774</v>
      </c>
    </row>
    <row r="215" spans="1:16" x14ac:dyDescent="0.35">
      <c r="A215">
        <v>196</v>
      </c>
      <c r="B215">
        <v>89125.093999999997</v>
      </c>
      <c r="C215" s="1">
        <v>4.6543715897985917E-5</v>
      </c>
      <c r="D215" s="1">
        <v>0.33155079778731361</v>
      </c>
      <c r="E215" s="1">
        <f t="shared" si="37"/>
        <v>0.33155079778731361</v>
      </c>
      <c r="F215" s="1">
        <f t="shared" si="38"/>
        <v>559989.48112179944</v>
      </c>
      <c r="G215" s="24">
        <f t="shared" si="39"/>
        <v>26.063991315193579</v>
      </c>
      <c r="H215" s="24">
        <f t="shared" si="40"/>
        <v>26.068208855407743</v>
      </c>
      <c r="I215" s="24">
        <f t="shared" si="41"/>
        <v>2049.2834695148417</v>
      </c>
      <c r="J215" s="1">
        <f t="shared" si="36"/>
        <v>-20435.217491692565</v>
      </c>
      <c r="K215" s="1">
        <f t="shared" si="42"/>
        <v>26.03499728098009</v>
      </c>
      <c r="L215" s="1">
        <f t="shared" si="43"/>
        <v>26.030795838273697</v>
      </c>
      <c r="M215" s="1">
        <f t="shared" si="47"/>
        <v>0.33070666354989364</v>
      </c>
      <c r="N215" s="24">
        <f t="shared" si="44"/>
        <v>4.6484437147154051E-5</v>
      </c>
      <c r="O215" s="24">
        <f t="shared" si="45"/>
        <v>4.6543715897985917E-5</v>
      </c>
      <c r="P215" s="25">
        <f t="shared" si="46"/>
        <v>78.712643884620235</v>
      </c>
    </row>
    <row r="216" spans="1:16" x14ac:dyDescent="0.35">
      <c r="A216">
        <v>197</v>
      </c>
      <c r="B216">
        <v>91201.084000000003</v>
      </c>
      <c r="C216" s="1">
        <v>4.6544904027181728E-5</v>
      </c>
      <c r="D216" s="1">
        <v>0.33625596540408442</v>
      </c>
      <c r="E216" s="1">
        <f t="shared" si="37"/>
        <v>0.33625596540408442</v>
      </c>
      <c r="F216" s="1">
        <f t="shared" si="38"/>
        <v>573033.31098765123</v>
      </c>
      <c r="G216" s="24">
        <f t="shared" si="39"/>
        <v>26.671780464298408</v>
      </c>
      <c r="H216" s="24">
        <f t="shared" si="40"/>
        <v>26.676019704135474</v>
      </c>
      <c r="I216" s="24">
        <f t="shared" si="41"/>
        <v>2115.9384945185498</v>
      </c>
      <c r="J216" s="1">
        <f t="shared" si="36"/>
        <v>-19970.055178922477</v>
      </c>
      <c r="K216" s="1">
        <f t="shared" si="42"/>
        <v>26.640433386542512</v>
      </c>
      <c r="L216" s="1">
        <f t="shared" si="43"/>
        <v>26.636211087973621</v>
      </c>
      <c r="M216" s="1">
        <f t="shared" si="47"/>
        <v>0.33535956219772128</v>
      </c>
      <c r="N216" s="24">
        <f t="shared" si="44"/>
        <v>4.6482831935310694E-5</v>
      </c>
      <c r="O216" s="24">
        <f t="shared" si="45"/>
        <v>4.6544904027181728E-5</v>
      </c>
      <c r="P216" s="25">
        <f t="shared" si="46"/>
        <v>79.425828544794683</v>
      </c>
    </row>
    <row r="217" spans="1:16" x14ac:dyDescent="0.35">
      <c r="A217">
        <v>198</v>
      </c>
      <c r="B217">
        <v>93325.43</v>
      </c>
      <c r="C217" s="1">
        <v>4.654580156285626E-5</v>
      </c>
      <c r="D217" s="1">
        <v>0.34080758751924994</v>
      </c>
      <c r="E217" s="1">
        <f t="shared" si="37"/>
        <v>0.34080758751924994</v>
      </c>
      <c r="F217" s="1">
        <f t="shared" si="38"/>
        <v>586380.97056221694</v>
      </c>
      <c r="G217" s="24">
        <f t="shared" si="39"/>
        <v>27.293572296024006</v>
      </c>
      <c r="H217" s="24">
        <f t="shared" si="40"/>
        <v>27.297827869843768</v>
      </c>
      <c r="I217" s="24">
        <f t="shared" si="41"/>
        <v>2186.1462765934361</v>
      </c>
      <c r="J217" s="1">
        <f t="shared" si="36"/>
        <v>-19515.481255832885</v>
      </c>
      <c r="K217" s="1">
        <f t="shared" si="42"/>
        <v>27.259697601716599</v>
      </c>
      <c r="L217" s="1">
        <f t="shared" si="43"/>
        <v>27.255459834020954</v>
      </c>
      <c r="M217" s="1">
        <f t="shared" si="47"/>
        <v>0.33985630377345394</v>
      </c>
      <c r="N217" s="24">
        <f t="shared" si="44"/>
        <v>4.6480805487068682E-5</v>
      </c>
      <c r="O217" s="24">
        <f t="shared" si="45"/>
        <v>4.654580156285626E-5</v>
      </c>
      <c r="P217" s="25">
        <f t="shared" si="46"/>
        <v>80.197011299779419</v>
      </c>
    </row>
    <row r="218" spans="1:16" x14ac:dyDescent="0.35">
      <c r="A218">
        <v>199</v>
      </c>
      <c r="B218">
        <v>95499.259000000005</v>
      </c>
      <c r="C218" s="1">
        <v>4.6547537855369997E-5</v>
      </c>
      <c r="D218" s="1">
        <v>0.34549242795696061</v>
      </c>
      <c r="E218" s="1">
        <f t="shared" si="37"/>
        <v>0.34549242795696061</v>
      </c>
      <c r="F218" s="1">
        <f t="shared" si="38"/>
        <v>600039.54099533788</v>
      </c>
      <c r="G218" s="24">
        <f t="shared" si="39"/>
        <v>27.930363249199328</v>
      </c>
      <c r="H218" s="24">
        <f t="shared" si="40"/>
        <v>27.934636914268079</v>
      </c>
      <c r="I218" s="24">
        <f t="shared" si="41"/>
        <v>2258.2971235108976</v>
      </c>
      <c r="J218" s="1">
        <f t="shared" si="36"/>
        <v>-19071.25457232651</v>
      </c>
      <c r="K218" s="1">
        <f t="shared" si="42"/>
        <v>27.893779476238485</v>
      </c>
      <c r="L218" s="1">
        <f t="shared" si="43"/>
        <v>27.889524533950198</v>
      </c>
      <c r="M218" s="1">
        <f t="shared" si="47"/>
        <v>0.34448268075447319</v>
      </c>
      <c r="N218" s="24">
        <f t="shared" si="44"/>
        <v>4.6479477815224331E-5</v>
      </c>
      <c r="O218" s="24">
        <f t="shared" si="45"/>
        <v>4.6547537855369997E-5</v>
      </c>
      <c r="P218" s="25">
        <f t="shared" si="46"/>
        <v>80.960600030363196</v>
      </c>
    </row>
    <row r="219" spans="1:16" x14ac:dyDescent="0.35">
      <c r="A219">
        <v>200</v>
      </c>
      <c r="B219">
        <v>97723.721999999994</v>
      </c>
      <c r="C219" s="1">
        <v>4.654885361028203E-5</v>
      </c>
      <c r="D219" s="1">
        <v>0.35035687554630202</v>
      </c>
      <c r="E219" s="1">
        <f t="shared" si="37"/>
        <v>0.35035687554630202</v>
      </c>
      <c r="F219" s="1">
        <f t="shared" si="38"/>
        <v>614016.25423330243</v>
      </c>
      <c r="G219" s="24">
        <f t="shared" si="39"/>
        <v>28.581752732639707</v>
      </c>
      <c r="H219" s="24">
        <f t="shared" si="40"/>
        <v>28.586047428678494</v>
      </c>
      <c r="I219" s="24">
        <f t="shared" si="41"/>
        <v>2332.020280566815</v>
      </c>
      <c r="J219" s="1">
        <f t="shared" si="36"/>
        <v>-18637.139914273259</v>
      </c>
      <c r="K219" s="1">
        <f t="shared" si="42"/>
        <v>28.54226868097421</v>
      </c>
      <c r="L219" s="1">
        <f t="shared" si="43"/>
        <v>28.537993684394309</v>
      </c>
      <c r="M219" s="1">
        <f t="shared" si="47"/>
        <v>0.34928473398951215</v>
      </c>
      <c r="N219" s="24">
        <f t="shared" si="44"/>
        <v>4.6477586688692076E-5</v>
      </c>
      <c r="O219" s="24">
        <f t="shared" si="45"/>
        <v>4.654885361028203E-5</v>
      </c>
      <c r="P219" s="25">
        <f t="shared" si="46"/>
        <v>81.704096707676925</v>
      </c>
    </row>
    <row r="220" spans="1:16" x14ac:dyDescent="0.35">
      <c r="A220">
        <v>201</v>
      </c>
      <c r="B220">
        <v>100000</v>
      </c>
      <c r="C220" s="1">
        <v>4.6585767932841959E-5</v>
      </c>
      <c r="D220" s="1">
        <v>0.35052473788695482</v>
      </c>
      <c r="E220" s="1">
        <f t="shared" si="37"/>
        <v>0.35052473788695482</v>
      </c>
      <c r="F220" s="1">
        <f t="shared" si="38"/>
        <v>628318.53071795858</v>
      </c>
      <c r="G220" s="24">
        <f t="shared" si="39"/>
        <v>29.270701259931052</v>
      </c>
      <c r="H220" s="24">
        <f t="shared" si="40"/>
        <v>29.274898890550819</v>
      </c>
      <c r="I220" s="24">
        <f t="shared" si="41"/>
        <v>2444.6115415578788</v>
      </c>
      <c r="J220" s="1">
        <f t="shared" si="36"/>
        <v>-18212.906798575437</v>
      </c>
      <c r="K220" s="1">
        <f t="shared" si="42"/>
        <v>29.227918780426659</v>
      </c>
      <c r="L220" s="1">
        <f t="shared" si="43"/>
        <v>29.223741324438432</v>
      </c>
      <c r="M220" s="1">
        <f t="shared" si="47"/>
        <v>0.34940076301307188</v>
      </c>
      <c r="N220" s="24">
        <f t="shared" si="44"/>
        <v>4.6511028874232692E-5</v>
      </c>
      <c r="O220" s="24">
        <f t="shared" si="45"/>
        <v>4.6585767932841959E-5</v>
      </c>
      <c r="P220" s="25">
        <f t="shared" si="46"/>
        <v>83.639603624291752</v>
      </c>
    </row>
    <row r="221" spans="1:16" x14ac:dyDescent="0.35">
      <c r="A221">
        <v>202</v>
      </c>
      <c r="B221">
        <v>102329.299</v>
      </c>
      <c r="C221" s="1">
        <v>4.6584957525930846E-5</v>
      </c>
      <c r="D221" s="1">
        <v>0.356173658592561</v>
      </c>
      <c r="E221" s="1">
        <f t="shared" si="37"/>
        <v>0.356173658592561</v>
      </c>
      <c r="F221" s="1">
        <f t="shared" si="38"/>
        <v>642953.94797078671</v>
      </c>
      <c r="G221" s="24">
        <f t="shared" si="39"/>
        <v>29.951982357348651</v>
      </c>
      <c r="H221" s="24">
        <f t="shared" si="40"/>
        <v>29.956217792371337</v>
      </c>
      <c r="I221" s="24">
        <f t="shared" si="41"/>
        <v>2519.1310058007189</v>
      </c>
      <c r="J221" s="1">
        <f t="shared" si="36"/>
        <v>-17798.330465036644</v>
      </c>
      <c r="K221" s="1">
        <f t="shared" si="42"/>
        <v>29.905883455685565</v>
      </c>
      <c r="L221" s="1">
        <f t="shared" si="43"/>
        <v>29.901669332748341</v>
      </c>
      <c r="M221" s="1">
        <f t="shared" si="47"/>
        <v>0.3549779015606937</v>
      </c>
      <c r="N221" s="24">
        <f t="shared" si="44"/>
        <v>4.650670460477047E-5</v>
      </c>
      <c r="O221" s="24">
        <f t="shared" si="45"/>
        <v>4.6584957525930846E-5</v>
      </c>
      <c r="P221" s="25">
        <f t="shared" si="46"/>
        <v>84.235298032026336</v>
      </c>
    </row>
    <row r="222" spans="1:16" x14ac:dyDescent="0.35">
      <c r="A222">
        <v>203</v>
      </c>
      <c r="B222">
        <v>104712.855</v>
      </c>
      <c r="C222" s="1">
        <v>4.6587254839651504E-5</v>
      </c>
      <c r="D222" s="1">
        <v>0.36175928595424761</v>
      </c>
      <c r="E222" s="1">
        <f t="shared" si="37"/>
        <v>0.36175928595424761</v>
      </c>
      <c r="F222" s="1">
        <f t="shared" si="38"/>
        <v>657930.27200882649</v>
      </c>
      <c r="G222" s="24">
        <f t="shared" si="39"/>
        <v>30.651165248796431</v>
      </c>
      <c r="H222" s="24">
        <f t="shared" si="40"/>
        <v>30.655434899881858</v>
      </c>
      <c r="I222" s="24">
        <f t="shared" si="41"/>
        <v>2597.3757616517305</v>
      </c>
      <c r="J222" s="1">
        <f t="shared" si="36"/>
        <v>-17393.19093016367</v>
      </c>
      <c r="K222" s="1">
        <f t="shared" si="42"/>
        <v>30.601499869165266</v>
      </c>
      <c r="L222" s="1">
        <f t="shared" si="43"/>
        <v>30.597252712386922</v>
      </c>
      <c r="M222" s="1">
        <f t="shared" si="47"/>
        <v>0.36048762704996395</v>
      </c>
      <c r="N222" s="24">
        <f t="shared" si="44"/>
        <v>4.6505312210313439E-5</v>
      </c>
      <c r="O222" s="24">
        <f t="shared" si="45"/>
        <v>4.6587254839651504E-5</v>
      </c>
      <c r="P222" s="25">
        <f t="shared" si="46"/>
        <v>84.877400544308031</v>
      </c>
    </row>
    <row r="223" spans="1:16" x14ac:dyDescent="0.35">
      <c r="A223">
        <v>204</v>
      </c>
      <c r="B223">
        <v>107151.931</v>
      </c>
      <c r="C223" s="1">
        <v>4.6588782940571928E-5</v>
      </c>
      <c r="D223" s="1">
        <v>0.36713178339544733</v>
      </c>
      <c r="E223" s="1">
        <f t="shared" si="37"/>
        <v>0.36713178339544733</v>
      </c>
      <c r="F223" s="1">
        <f t="shared" si="38"/>
        <v>673255.43849512085</v>
      </c>
      <c r="G223" s="24">
        <f t="shared" si="39"/>
        <v>31.366151487608761</v>
      </c>
      <c r="H223" s="24">
        <f t="shared" si="40"/>
        <v>31.370448659559624</v>
      </c>
      <c r="I223" s="24">
        <f t="shared" si="41"/>
        <v>2680.1554357121404</v>
      </c>
      <c r="J223" s="1">
        <f t="shared" si="36"/>
        <v>-16997.273524240489</v>
      </c>
      <c r="K223" s="1">
        <f t="shared" si="42"/>
        <v>31.312657501868607</v>
      </c>
      <c r="L223" s="1">
        <f t="shared" si="43"/>
        <v>31.308384033002078</v>
      </c>
      <c r="M223" s="1">
        <f t="shared" si="47"/>
        <v>0.36578054134456522</v>
      </c>
      <c r="N223" s="24">
        <f t="shared" si="44"/>
        <v>4.650297976498109E-5</v>
      </c>
      <c r="O223" s="24">
        <f t="shared" si="45"/>
        <v>4.6588782940571928E-5</v>
      </c>
      <c r="P223" s="25">
        <f t="shared" si="46"/>
        <v>85.593355835486022</v>
      </c>
    </row>
    <row r="224" spans="1:16" x14ac:dyDescent="0.35">
      <c r="A224">
        <v>205</v>
      </c>
      <c r="B224">
        <v>109647.82</v>
      </c>
      <c r="C224" s="1">
        <v>4.6591219757555864E-5</v>
      </c>
      <c r="D224" s="1">
        <v>0.37222917375593634</v>
      </c>
      <c r="E224" s="1">
        <f t="shared" si="37"/>
        <v>0.37222917375593634</v>
      </c>
      <c r="F224" s="1">
        <f t="shared" si="38"/>
        <v>688937.571588272</v>
      </c>
      <c r="G224" s="24">
        <f t="shared" si="39"/>
        <v>32.098441797106055</v>
      </c>
      <c r="H224" s="24">
        <f t="shared" si="40"/>
        <v>32.102758348005032</v>
      </c>
      <c r="I224" s="24">
        <f t="shared" si="41"/>
        <v>2768.3174587375188</v>
      </c>
      <c r="J224" s="1">
        <f t="shared" si="36"/>
        <v>-16610.368358053482</v>
      </c>
      <c r="K224" s="1">
        <f t="shared" si="42"/>
        <v>32.040833223644462</v>
      </c>
      <c r="L224" s="1">
        <f t="shared" si="43"/>
        <v>32.036541601805652</v>
      </c>
      <c r="M224" s="1">
        <f t="shared" si="47"/>
        <v>0.37079471622229471</v>
      </c>
      <c r="N224" s="24">
        <f t="shared" si="44"/>
        <v>4.6501370984817723E-5</v>
      </c>
      <c r="O224" s="24">
        <f t="shared" si="45"/>
        <v>4.6591219757555864E-5</v>
      </c>
      <c r="P224" s="25">
        <f t="shared" si="46"/>
        <v>86.399671301139747</v>
      </c>
    </row>
    <row r="225" spans="1:16" x14ac:dyDescent="0.35">
      <c r="A225">
        <v>206</v>
      </c>
      <c r="B225">
        <v>112201.845</v>
      </c>
      <c r="C225" s="1">
        <v>4.6561490382032626E-5</v>
      </c>
      <c r="D225" s="1">
        <v>0.38420895956222384</v>
      </c>
      <c r="E225" s="1">
        <f t="shared" si="37"/>
        <v>0.38420895956222384</v>
      </c>
      <c r="F225" s="1">
        <f t="shared" si="38"/>
        <v>704984.98394244129</v>
      </c>
      <c r="G225" s="24">
        <f t="shared" si="39"/>
        <v>32.825151549313404</v>
      </c>
      <c r="H225" s="24">
        <f t="shared" si="40"/>
        <v>32.829648604700523</v>
      </c>
      <c r="I225" s="24">
        <f t="shared" si="41"/>
        <v>2804.8231670283922</v>
      </c>
      <c r="J225" s="1">
        <f t="shared" si="36"/>
        <v>-16232.270332609447</v>
      </c>
      <c r="K225" s="1">
        <f t="shared" si="42"/>
        <v>32.763384897206997</v>
      </c>
      <c r="L225" s="1">
        <f t="shared" si="43"/>
        <v>32.758915015136338</v>
      </c>
      <c r="M225" s="1">
        <f t="shared" si="47"/>
        <v>0.38265975341073644</v>
      </c>
      <c r="N225" s="24">
        <f t="shared" si="44"/>
        <v>4.6467535850112445E-5</v>
      </c>
      <c r="O225" s="24">
        <f t="shared" si="45"/>
        <v>4.6561490382032626E-5</v>
      </c>
      <c r="P225" s="25">
        <f t="shared" si="46"/>
        <v>85.608467373818172</v>
      </c>
    </row>
    <row r="226" spans="1:16" x14ac:dyDescent="0.35">
      <c r="A226">
        <v>207</v>
      </c>
      <c r="B226">
        <v>114815.36199999999</v>
      </c>
      <c r="C226" s="1">
        <v>4.656382505560372E-5</v>
      </c>
      <c r="D226" s="1">
        <v>0.39036351852181678</v>
      </c>
      <c r="E226" s="1">
        <f t="shared" si="37"/>
        <v>0.39036351852181678</v>
      </c>
      <c r="F226" s="1">
        <f t="shared" si="38"/>
        <v>721406.19555690535</v>
      </c>
      <c r="G226" s="24">
        <f t="shared" si="39"/>
        <v>33.591431883940388</v>
      </c>
      <c r="H226" s="24">
        <f t="shared" si="40"/>
        <v>33.59596826920432</v>
      </c>
      <c r="I226" s="24">
        <f t="shared" si="41"/>
        <v>2890.989106675263</v>
      </c>
      <c r="J226" s="1">
        <f t="shared" si="36"/>
        <v>-15862.778709503558</v>
      </c>
      <c r="K226" s="1">
        <f t="shared" si="42"/>
        <v>33.524965345152488</v>
      </c>
      <c r="L226" s="1">
        <f t="shared" si="43"/>
        <v>33.520457658652411</v>
      </c>
      <c r="M226" s="1">
        <f t="shared" si="47"/>
        <v>0.38871546723064276</v>
      </c>
      <c r="N226" s="24">
        <f t="shared" si="44"/>
        <v>4.6465441889885018E-5</v>
      </c>
      <c r="O226" s="24">
        <f t="shared" si="45"/>
        <v>4.656382505560372E-5</v>
      </c>
      <c r="P226" s="25">
        <f t="shared" si="46"/>
        <v>86.23391782545967</v>
      </c>
    </row>
    <row r="227" spans="1:16" x14ac:dyDescent="0.35">
      <c r="A227">
        <v>208</v>
      </c>
      <c r="B227">
        <v>117489.755</v>
      </c>
      <c r="C227" s="1">
        <v>4.6566709431891651E-5</v>
      </c>
      <c r="D227" s="1">
        <v>0.39714078128127883</v>
      </c>
      <c r="E227" s="1">
        <f t="shared" si="37"/>
        <v>0.39714078128127883</v>
      </c>
      <c r="F227" s="1">
        <f t="shared" si="38"/>
        <v>738209.9023601294</v>
      </c>
      <c r="G227" s="24">
        <f t="shared" si="39"/>
        <v>34.376006022949255</v>
      </c>
      <c r="H227" s="24">
        <f t="shared" si="40"/>
        <v>34.380594130132252</v>
      </c>
      <c r="I227" s="24">
        <f t="shared" si="41"/>
        <v>2975.9409423454072</v>
      </c>
      <c r="J227" s="1">
        <f t="shared" si="36"/>
        <v>-15501.697827674792</v>
      </c>
      <c r="K227" s="1">
        <f t="shared" si="42"/>
        <v>34.304511529320848</v>
      </c>
      <c r="L227" s="1">
        <f t="shared" si="43"/>
        <v>34.299953811873962</v>
      </c>
      <c r="M227" s="1">
        <f t="shared" si="47"/>
        <v>0.39538525252697504</v>
      </c>
      <c r="N227" s="24">
        <f t="shared" si="44"/>
        <v>4.6463686957075011E-5</v>
      </c>
      <c r="O227" s="24">
        <f t="shared" si="45"/>
        <v>4.6566709431891651E-5</v>
      </c>
      <c r="P227" s="25">
        <f t="shared" si="46"/>
        <v>86.750716150025994</v>
      </c>
    </row>
    <row r="228" spans="1:16" x14ac:dyDescent="0.35">
      <c r="A228">
        <v>209</v>
      </c>
      <c r="B228">
        <v>120226.443</v>
      </c>
      <c r="C228" s="1">
        <v>4.6569420040121955E-5</v>
      </c>
      <c r="D228" s="1">
        <v>0.40457283326252452</v>
      </c>
      <c r="E228" s="1">
        <f t="shared" si="37"/>
        <v>0.40457283326252452</v>
      </c>
      <c r="F228" s="1">
        <f t="shared" si="38"/>
        <v>755405.020192064</v>
      </c>
      <c r="G228" s="24">
        <f t="shared" si="39"/>
        <v>35.178773685741035</v>
      </c>
      <c r="H228" s="24">
        <f t="shared" si="40"/>
        <v>35.183426468094282</v>
      </c>
      <c r="I228" s="24">
        <f t="shared" si="41"/>
        <v>3059.3003173963943</v>
      </c>
      <c r="J228" s="1">
        <f t="shared" si="36"/>
        <v>-15148.83609970515</v>
      </c>
      <c r="K228" s="1">
        <f t="shared" si="42"/>
        <v>35.101901711365542</v>
      </c>
      <c r="L228" s="1">
        <f t="shared" si="43"/>
        <v>35.097281194675411</v>
      </c>
      <c r="M228" s="1">
        <f t="shared" si="47"/>
        <v>0.40270035204655141</v>
      </c>
      <c r="N228" s="24">
        <f t="shared" si="44"/>
        <v>4.6461540837724142E-5</v>
      </c>
      <c r="O228" s="24">
        <f t="shared" si="45"/>
        <v>4.6569420040121955E-5</v>
      </c>
      <c r="P228" s="25">
        <f t="shared" si="46"/>
        <v>87.154831169897335</v>
      </c>
    </row>
    <row r="229" spans="1:16" x14ac:dyDescent="0.35">
      <c r="A229">
        <v>210</v>
      </c>
      <c r="B229">
        <v>123026.87699999999</v>
      </c>
      <c r="C229" s="1">
        <v>4.6572067037859863E-5</v>
      </c>
      <c r="D229" s="1">
        <v>0.41232338320641915</v>
      </c>
      <c r="E229" s="1">
        <f t="shared" si="37"/>
        <v>0.41232338320641915</v>
      </c>
      <c r="F229" s="1">
        <f t="shared" si="38"/>
        <v>773000.66595459008</v>
      </c>
      <c r="G229" s="24">
        <f t="shared" si="39"/>
        <v>36.000238835147485</v>
      </c>
      <c r="H229" s="24">
        <f t="shared" si="40"/>
        <v>36.004961319715356</v>
      </c>
      <c r="I229" s="24">
        <f t="shared" si="41"/>
        <v>3143.6179939159474</v>
      </c>
      <c r="J229" s="1">
        <f t="shared" si="36"/>
        <v>-14804.006443710214</v>
      </c>
      <c r="K229" s="1">
        <f t="shared" si="42"/>
        <v>35.917605777711202</v>
      </c>
      <c r="L229" s="1">
        <f t="shared" si="43"/>
        <v>35.912917580030168</v>
      </c>
      <c r="M229" s="1">
        <f t="shared" si="47"/>
        <v>0.41032530621195018</v>
      </c>
      <c r="N229" s="24">
        <f t="shared" si="44"/>
        <v>4.6459103027654926E-5</v>
      </c>
      <c r="O229" s="24">
        <f t="shared" si="45"/>
        <v>4.6572067037859863E-5</v>
      </c>
      <c r="P229" s="25">
        <f t="shared" si="46"/>
        <v>87.523038516858236</v>
      </c>
    </row>
    <row r="230" spans="1:16" x14ac:dyDescent="0.35">
      <c r="A230">
        <v>211</v>
      </c>
      <c r="B230">
        <v>125892.541</v>
      </c>
      <c r="C230" s="1">
        <v>4.6575499472431643E-5</v>
      </c>
      <c r="D230" s="1">
        <v>0.41990083846822851</v>
      </c>
      <c r="E230" s="1">
        <f t="shared" si="37"/>
        <v>0.41990083846822851</v>
      </c>
      <c r="F230" s="1">
        <f t="shared" si="38"/>
        <v>791006.16389470361</v>
      </c>
      <c r="G230" s="24">
        <f t="shared" si="39"/>
        <v>36.841507169167947</v>
      </c>
      <c r="H230" s="24">
        <f t="shared" si="40"/>
        <v>36.846292986244784</v>
      </c>
      <c r="I230" s="24">
        <f t="shared" si="41"/>
        <v>3232.8417636934819</v>
      </c>
      <c r="J230" s="1">
        <f t="shared" si="36"/>
        <v>-14467.026127128085</v>
      </c>
      <c r="K230" s="1">
        <f t="shared" si="42"/>
        <v>36.752686998305634</v>
      </c>
      <c r="L230" s="1">
        <f t="shared" si="43"/>
        <v>36.747937559833893</v>
      </c>
      <c r="M230" s="1">
        <f t="shared" si="47"/>
        <v>0.41777035366767457</v>
      </c>
      <c r="N230" s="24">
        <f t="shared" si="44"/>
        <v>4.6457207588493168E-5</v>
      </c>
      <c r="O230" s="24">
        <f t="shared" si="45"/>
        <v>4.6575499472431643E-5</v>
      </c>
      <c r="P230" s="25">
        <f t="shared" si="46"/>
        <v>87.962051967588678</v>
      </c>
    </row>
    <row r="231" spans="1:16" x14ac:dyDescent="0.35">
      <c r="A231">
        <v>212</v>
      </c>
      <c r="B231">
        <v>128824.955</v>
      </c>
      <c r="C231" s="1">
        <v>4.6579097492188824E-5</v>
      </c>
      <c r="D231" s="1">
        <v>0.42820110497077785</v>
      </c>
      <c r="E231" s="1">
        <f t="shared" si="37"/>
        <v>0.42820110497077785</v>
      </c>
      <c r="F231" s="1">
        <f t="shared" si="38"/>
        <v>809431.06445407134</v>
      </c>
      <c r="G231" s="24">
        <f t="shared" si="39"/>
        <v>37.702568464412366</v>
      </c>
      <c r="H231" s="24">
        <f t="shared" si="40"/>
        <v>37.707431692403617</v>
      </c>
      <c r="I231" s="24">
        <f t="shared" si="41"/>
        <v>3320.0919112458155</v>
      </c>
      <c r="J231" s="1">
        <f t="shared" si="36"/>
        <v>-14137.716406402344</v>
      </c>
      <c r="K231" s="1">
        <f t="shared" si="42"/>
        <v>37.60712778466322</v>
      </c>
      <c r="L231" s="1">
        <f t="shared" si="43"/>
        <v>37.602303259609549</v>
      </c>
      <c r="M231" s="1">
        <f t="shared" si="47"/>
        <v>0.42592634827123477</v>
      </c>
      <c r="N231" s="24">
        <f t="shared" si="44"/>
        <v>4.6455226282884E-5</v>
      </c>
      <c r="O231" s="24">
        <f t="shared" si="45"/>
        <v>4.6579097492188824E-5</v>
      </c>
      <c r="P231" s="25">
        <f t="shared" si="46"/>
        <v>88.283580981151161</v>
      </c>
    </row>
    <row r="232" spans="1:16" x14ac:dyDescent="0.35">
      <c r="A232">
        <v>213</v>
      </c>
      <c r="B232">
        <v>131825.674</v>
      </c>
      <c r="C232" s="1">
        <v>4.6582189569991759E-5</v>
      </c>
      <c r="D232" s="1">
        <v>0.43611645127957283</v>
      </c>
      <c r="E232" s="1">
        <f t="shared" si="37"/>
        <v>0.43611645127957283</v>
      </c>
      <c r="F232" s="1">
        <f t="shared" si="38"/>
        <v>828285.13798584603</v>
      </c>
      <c r="G232" s="24">
        <f t="shared" si="39"/>
        <v>38.583335315663462</v>
      </c>
      <c r="H232" s="24">
        <f t="shared" si="40"/>
        <v>38.588264841779356</v>
      </c>
      <c r="I232" s="24">
        <f t="shared" si="41"/>
        <v>3413.9137775510389</v>
      </c>
      <c r="J232" s="1">
        <f t="shared" si="36"/>
        <v>-13815.902658366409</v>
      </c>
      <c r="K232" s="1">
        <f t="shared" si="42"/>
        <v>38.480786754583463</v>
      </c>
      <c r="L232" s="1">
        <f t="shared" si="43"/>
        <v>38.475898300310647</v>
      </c>
      <c r="M232" s="1">
        <f t="shared" si="47"/>
        <v>0.43369075324081152</v>
      </c>
      <c r="N232" s="24">
        <f t="shared" si="44"/>
        <v>4.6452479388768335E-5</v>
      </c>
      <c r="O232" s="24">
        <f t="shared" si="45"/>
        <v>4.6582189569991759E-5</v>
      </c>
      <c r="P232" s="25">
        <f t="shared" si="46"/>
        <v>88.717359115439763</v>
      </c>
    </row>
    <row r="233" spans="1:16" x14ac:dyDescent="0.35">
      <c r="A233">
        <v>214</v>
      </c>
      <c r="B233">
        <v>134896.288</v>
      </c>
      <c r="C233" s="1">
        <v>4.6586594576162479E-5</v>
      </c>
      <c r="D233" s="1">
        <v>0.44521431688078139</v>
      </c>
      <c r="E233" s="1">
        <f t="shared" si="37"/>
        <v>0.44521431688078139</v>
      </c>
      <c r="F233" s="1">
        <f t="shared" si="38"/>
        <v>847578.37475466589</v>
      </c>
      <c r="G233" s="24">
        <f t="shared" si="39"/>
        <v>39.485790116218325</v>
      </c>
      <c r="H233" s="24">
        <f t="shared" si="40"/>
        <v>39.490810043320508</v>
      </c>
      <c r="I233" s="24">
        <f t="shared" si="41"/>
        <v>3502.4162021895481</v>
      </c>
      <c r="J233" s="1">
        <f t="shared" si="36"/>
        <v>-13501.414359582259</v>
      </c>
      <c r="K233" s="1">
        <f t="shared" si="42"/>
        <v>39.375638711837006</v>
      </c>
      <c r="L233" s="1">
        <f t="shared" si="43"/>
        <v>39.370662573558363</v>
      </c>
      <c r="M233" s="1">
        <f t="shared" si="47"/>
        <v>0.44262157774765198</v>
      </c>
      <c r="N233" s="24">
        <f t="shared" si="44"/>
        <v>4.6450763429345773E-5</v>
      </c>
      <c r="O233" s="24">
        <f t="shared" si="45"/>
        <v>4.6586594576162479E-5</v>
      </c>
      <c r="P233" s="25">
        <f t="shared" si="46"/>
        <v>88.948809892870656</v>
      </c>
    </row>
    <row r="234" spans="1:16" x14ac:dyDescent="0.35">
      <c r="A234">
        <v>215</v>
      </c>
      <c r="B234">
        <v>138038.42600000001</v>
      </c>
      <c r="C234" s="1">
        <v>4.6590180692281686E-5</v>
      </c>
      <c r="D234" s="1">
        <v>0.45463226496207837</v>
      </c>
      <c r="E234" s="1">
        <f t="shared" si="37"/>
        <v>0.45463226496207837</v>
      </c>
      <c r="F234" s="1">
        <f t="shared" si="38"/>
        <v>867321.01006939658</v>
      </c>
      <c r="G234" s="24">
        <f t="shared" si="39"/>
        <v>40.408642577345454</v>
      </c>
      <c r="H234" s="24">
        <f t="shared" si="40"/>
        <v>40.413757584511281</v>
      </c>
      <c r="I234" s="24">
        <f t="shared" si="41"/>
        <v>3592.0571664138643</v>
      </c>
      <c r="J234" s="1">
        <f t="shared" si="36"/>
        <v>-13194.084666377923</v>
      </c>
      <c r="K234" s="1">
        <f t="shared" si="42"/>
        <v>40.290347406824274</v>
      </c>
      <c r="L234" s="1">
        <f t="shared" si="43"/>
        <v>40.285279111395099</v>
      </c>
      <c r="M234" s="1">
        <f t="shared" si="47"/>
        <v>0.4518602615668898</v>
      </c>
      <c r="N234" s="24">
        <f t="shared" si="44"/>
        <v>4.6447945620701349E-5</v>
      </c>
      <c r="O234" s="24">
        <f t="shared" si="45"/>
        <v>4.6590180692281686E-5</v>
      </c>
      <c r="P234" s="25">
        <f t="shared" si="46"/>
        <v>89.154286264740691</v>
      </c>
    </row>
    <row r="235" spans="1:16" x14ac:dyDescent="0.35">
      <c r="A235">
        <v>216</v>
      </c>
      <c r="B235">
        <v>141253.75399999999</v>
      </c>
      <c r="C235" s="1">
        <v>4.6594372848324434E-5</v>
      </c>
      <c r="D235" s="1">
        <v>0.46360362188450116</v>
      </c>
      <c r="E235" s="1">
        <f t="shared" si="37"/>
        <v>0.46360362188450116</v>
      </c>
      <c r="F235" s="1">
        <f t="shared" si="38"/>
        <v>887523.51171675965</v>
      </c>
      <c r="G235" s="24">
        <f t="shared" si="39"/>
        <v>41.353601416584937</v>
      </c>
      <c r="H235" s="24">
        <f t="shared" si="40"/>
        <v>41.358798746705212</v>
      </c>
      <c r="I235" s="24">
        <f t="shared" si="41"/>
        <v>3689.2189743636222</v>
      </c>
      <c r="J235" s="1">
        <f t="shared" si="36"/>
        <v>-12893.750631629542</v>
      </c>
      <c r="K235" s="1">
        <f t="shared" si="42"/>
        <v>41.226557868266759</v>
      </c>
      <c r="L235" s="1">
        <f t="shared" si="43"/>
        <v>41.221410228709324</v>
      </c>
      <c r="M235" s="1">
        <f t="shared" si="47"/>
        <v>0.46064407290938636</v>
      </c>
      <c r="N235" s="24">
        <f t="shared" si="44"/>
        <v>4.6445428976832043E-5</v>
      </c>
      <c r="O235" s="24">
        <f t="shared" si="45"/>
        <v>4.6594372848324434E-5</v>
      </c>
      <c r="P235" s="25">
        <f t="shared" si="46"/>
        <v>89.486466130690928</v>
      </c>
    </row>
    <row r="236" spans="1:16" x14ac:dyDescent="0.35">
      <c r="A236">
        <v>217</v>
      </c>
      <c r="B236">
        <v>144543.97700000001</v>
      </c>
      <c r="C236" s="1">
        <v>4.6598327571651672E-5</v>
      </c>
      <c r="D236" s="1">
        <v>0.47429485916829034</v>
      </c>
      <c r="E236" s="1">
        <f t="shared" si="37"/>
        <v>0.47429485916829034</v>
      </c>
      <c r="F236" s="1">
        <f t="shared" si="38"/>
        <v>908196.59252770408</v>
      </c>
      <c r="G236" s="24">
        <f t="shared" si="39"/>
        <v>42.320442318063812</v>
      </c>
      <c r="H236" s="24">
        <f t="shared" si="40"/>
        <v>42.325757848835984</v>
      </c>
      <c r="I236" s="24">
        <f t="shared" si="41"/>
        <v>3776.6481313988402</v>
      </c>
      <c r="J236" s="1">
        <f t="shared" si="36"/>
        <v>-12600.253000216977</v>
      </c>
      <c r="K236" s="1">
        <f t="shared" si="42"/>
        <v>42.184056554206094</v>
      </c>
      <c r="L236" s="1">
        <f t="shared" si="43"/>
        <v>42.17879422766039</v>
      </c>
      <c r="M236" s="1">
        <f t="shared" si="47"/>
        <v>0.4711248120509493</v>
      </c>
      <c r="N236" s="24">
        <f t="shared" si="44"/>
        <v>4.6442361240607435E-5</v>
      </c>
      <c r="O236" s="24">
        <f t="shared" si="45"/>
        <v>4.6598327571651672E-5</v>
      </c>
      <c r="P236" s="25">
        <f t="shared" si="46"/>
        <v>89.527855779964753</v>
      </c>
    </row>
    <row r="237" spans="1:16" x14ac:dyDescent="0.35">
      <c r="A237">
        <v>218</v>
      </c>
      <c r="B237">
        <v>147910.83900000001</v>
      </c>
      <c r="C237" s="1">
        <v>4.6603256481452166E-5</v>
      </c>
      <c r="D237" s="1">
        <v>0.48425992734387802</v>
      </c>
      <c r="E237" s="1">
        <f t="shared" si="37"/>
        <v>0.48425992734387802</v>
      </c>
      <c r="F237" s="1">
        <f t="shared" si="38"/>
        <v>929351.2103774054</v>
      </c>
      <c r="G237" s="24">
        <f t="shared" si="39"/>
        <v>43.310792818566235</v>
      </c>
      <c r="H237" s="24">
        <f t="shared" si="40"/>
        <v>43.316207350648654</v>
      </c>
      <c r="I237" s="24">
        <f t="shared" si="41"/>
        <v>3874.0750087252013</v>
      </c>
      <c r="J237" s="1">
        <f t="shared" si="36"/>
        <v>-12313.436203668236</v>
      </c>
      <c r="K237" s="1">
        <f t="shared" si="42"/>
        <v>43.164363746695628</v>
      </c>
      <c r="L237" s="1">
        <f t="shared" si="43"/>
        <v>43.159005951969235</v>
      </c>
      <c r="M237" s="1">
        <f t="shared" si="47"/>
        <v>0.4808711828400079</v>
      </c>
      <c r="N237" s="24">
        <f t="shared" si="44"/>
        <v>4.6439930857186437E-5</v>
      </c>
      <c r="O237" s="24">
        <f t="shared" si="45"/>
        <v>4.6603256481452166E-5</v>
      </c>
      <c r="P237" s="25">
        <f t="shared" si="46"/>
        <v>89.751699607104129</v>
      </c>
    </row>
    <row r="238" spans="1:16" x14ac:dyDescent="0.35">
      <c r="A238">
        <v>219</v>
      </c>
      <c r="B238">
        <v>151356.125</v>
      </c>
      <c r="C238" s="1">
        <v>4.6635016184358402E-5</v>
      </c>
      <c r="D238" s="1">
        <v>0.47706580223478956</v>
      </c>
      <c r="E238" s="1">
        <f t="shared" si="37"/>
        <v>0.47706580223478956</v>
      </c>
      <c r="F238" s="1">
        <f t="shared" si="38"/>
        <v>950998.58075163688</v>
      </c>
      <c r="G238" s="24">
        <f t="shared" si="39"/>
        <v>44.349834204654456</v>
      </c>
      <c r="H238" s="24">
        <f t="shared" si="40"/>
        <v>44.354965943785913</v>
      </c>
      <c r="I238" s="24">
        <f t="shared" si="41"/>
        <v>4123.4047306368602</v>
      </c>
      <c r="J238" s="1">
        <f t="shared" si="36"/>
        <v>-12033.148178559299</v>
      </c>
      <c r="K238" s="1">
        <f t="shared" si="42"/>
        <v>44.192071098689574</v>
      </c>
      <c r="L238" s="1">
        <f t="shared" si="43"/>
        <v>44.186995687228482</v>
      </c>
      <c r="M238" s="1">
        <f t="shared" si="47"/>
        <v>0.47356856350744247</v>
      </c>
      <c r="N238" s="24">
        <f t="shared" si="44"/>
        <v>4.6463787203872148E-5</v>
      </c>
      <c r="O238" s="24">
        <f t="shared" si="45"/>
        <v>4.6635016184358402E-5</v>
      </c>
      <c r="P238" s="25">
        <f t="shared" si="46"/>
        <v>93.306437741478277</v>
      </c>
    </row>
    <row r="239" spans="1:16" x14ac:dyDescent="0.35">
      <c r="A239">
        <v>220</v>
      </c>
      <c r="B239">
        <v>154881.66200000001</v>
      </c>
      <c r="C239" s="1">
        <v>4.663943797131217E-5</v>
      </c>
      <c r="D239" s="1">
        <v>0.48790748073255752</v>
      </c>
      <c r="E239" s="1">
        <f t="shared" si="37"/>
        <v>0.48790748073255752</v>
      </c>
      <c r="F239" s="1">
        <f t="shared" si="38"/>
        <v>973150.1830299549</v>
      </c>
      <c r="G239" s="24">
        <f t="shared" si="39"/>
        <v>45.387177598196665</v>
      </c>
      <c r="H239" s="24">
        <f t="shared" si="40"/>
        <v>45.392422553321708</v>
      </c>
      <c r="I239" s="24">
        <f t="shared" si="41"/>
        <v>4222.5914243960942</v>
      </c>
      <c r="J239" s="1">
        <f t="shared" si="36"/>
        <v>-11759.240289257379</v>
      </c>
      <c r="K239" s="1">
        <f t="shared" si="42"/>
        <v>45.217874807910043</v>
      </c>
      <c r="L239" s="1">
        <f t="shared" si="43"/>
        <v>45.212690121192168</v>
      </c>
      <c r="M239" s="1">
        <f t="shared" si="47"/>
        <v>0.48416281760466262</v>
      </c>
      <c r="N239" s="24">
        <f t="shared" si="44"/>
        <v>4.6460136276622845E-5</v>
      </c>
      <c r="O239" s="24">
        <f t="shared" si="45"/>
        <v>4.663943797131217E-5</v>
      </c>
      <c r="P239" s="25">
        <f t="shared" si="46"/>
        <v>93.383234889611145</v>
      </c>
    </row>
    <row r="240" spans="1:16" x14ac:dyDescent="0.35">
      <c r="A240">
        <v>221</v>
      </c>
      <c r="B240">
        <v>158489.31899999999</v>
      </c>
      <c r="C240" s="1">
        <v>4.6644201300415623E-5</v>
      </c>
      <c r="D240" s="1">
        <v>0.49859359060623254</v>
      </c>
      <c r="E240" s="1">
        <f t="shared" si="37"/>
        <v>0.49859359060623254</v>
      </c>
      <c r="F240" s="1">
        <f t="shared" si="38"/>
        <v>995817.76048569835</v>
      </c>
      <c r="G240" s="24">
        <f t="shared" si="39"/>
        <v>46.449124078623981</v>
      </c>
      <c r="H240" s="24">
        <f t="shared" si="40"/>
        <v>46.454476075535119</v>
      </c>
      <c r="I240" s="24">
        <f t="shared" si="41"/>
        <v>4327.7125175564333</v>
      </c>
      <c r="J240" s="1">
        <f t="shared" si="36"/>
        <v>-11491.567326739183</v>
      </c>
      <c r="K240" s="1">
        <f t="shared" si="42"/>
        <v>46.267440690758328</v>
      </c>
      <c r="L240" s="1">
        <f t="shared" si="43"/>
        <v>46.262153073786607</v>
      </c>
      <c r="M240" s="1">
        <f t="shared" si="47"/>
        <v>0.49458724785553954</v>
      </c>
      <c r="N240" s="24">
        <f t="shared" si="44"/>
        <v>4.6456445053985368E-5</v>
      </c>
      <c r="O240" s="24">
        <f t="shared" si="45"/>
        <v>4.6644201300415623E-5</v>
      </c>
      <c r="P240" s="25">
        <f t="shared" si="46"/>
        <v>93.5368901530979</v>
      </c>
    </row>
    <row r="241" spans="1:16" x14ac:dyDescent="0.35">
      <c r="A241">
        <v>222</v>
      </c>
      <c r="B241">
        <v>162181.01</v>
      </c>
      <c r="C241" s="1">
        <v>4.6649508303169859E-5</v>
      </c>
      <c r="D241" s="1">
        <v>0.50935263866834735</v>
      </c>
      <c r="E241" s="1">
        <f t="shared" si="37"/>
        <v>0.50935263866834735</v>
      </c>
      <c r="F241" s="1">
        <f t="shared" si="38"/>
        <v>1019013.3391355457</v>
      </c>
      <c r="G241" s="24">
        <f t="shared" si="39"/>
        <v>47.53647122504448</v>
      </c>
      <c r="H241" s="24">
        <f t="shared" si="40"/>
        <v>47.541928931597631</v>
      </c>
      <c r="I241" s="24">
        <f t="shared" si="41"/>
        <v>4436.9565701053116</v>
      </c>
      <c r="J241" s="1">
        <f t="shared" si="36"/>
        <v>-11229.987283082919</v>
      </c>
      <c r="K241" s="1">
        <f t="shared" si="42"/>
        <v>47.341509587604349</v>
      </c>
      <c r="L241" s="1">
        <f t="shared" si="43"/>
        <v>47.336120608349447</v>
      </c>
      <c r="M241" s="1">
        <f t="shared" si="47"/>
        <v>0.5050676904793282</v>
      </c>
      <c r="N241" s="24">
        <f t="shared" si="44"/>
        <v>4.6452895943939117E-5</v>
      </c>
      <c r="O241" s="24">
        <f t="shared" si="45"/>
        <v>4.6649508303169859E-5</v>
      </c>
      <c r="P241" s="25">
        <f t="shared" si="46"/>
        <v>93.722329700848007</v>
      </c>
    </row>
    <row r="242" spans="1:16" x14ac:dyDescent="0.35">
      <c r="A242">
        <v>223</v>
      </c>
      <c r="B242">
        <v>165958.69099999999</v>
      </c>
      <c r="C242" s="1">
        <v>4.6629982926488822E-5</v>
      </c>
      <c r="D242" s="1">
        <v>0.54213244074362354</v>
      </c>
      <c r="E242" s="1">
        <f t="shared" si="37"/>
        <v>0.54213244074362354</v>
      </c>
      <c r="F242" s="1">
        <f t="shared" si="38"/>
        <v>1042749.2088899569</v>
      </c>
      <c r="G242" s="24">
        <f t="shared" si="39"/>
        <v>48.623377807148415</v>
      </c>
      <c r="H242" s="24">
        <f t="shared" si="40"/>
        <v>48.629422380696397</v>
      </c>
      <c r="I242" s="24">
        <f t="shared" si="41"/>
        <v>4361.5297651560259</v>
      </c>
      <c r="J242" s="1">
        <f t="shared" si="36"/>
        <v>-10974.361564815812</v>
      </c>
      <c r="K242" s="1">
        <f t="shared" si="42"/>
        <v>48.414887076818623</v>
      </c>
      <c r="L242" s="1">
        <f t="shared" si="43"/>
        <v>48.408922143706462</v>
      </c>
      <c r="M242" s="1">
        <f t="shared" si="47"/>
        <v>0.53736019820885261</v>
      </c>
      <c r="N242" s="24">
        <f t="shared" si="44"/>
        <v>4.6424319223640992E-5</v>
      </c>
      <c r="O242" s="24">
        <f t="shared" si="45"/>
        <v>4.6629982926488822E-5</v>
      </c>
      <c r="P242" s="25">
        <f t="shared" si="46"/>
        <v>90.086542146338218</v>
      </c>
    </row>
    <row r="243" spans="1:16" x14ac:dyDescent="0.35">
      <c r="A243">
        <v>224</v>
      </c>
      <c r="B243">
        <v>169824.36499999999</v>
      </c>
      <c r="C243" s="1">
        <v>4.6636119809133614E-5</v>
      </c>
      <c r="D243" s="1">
        <v>0.55457274851490201</v>
      </c>
      <c r="E243" s="1">
        <f t="shared" si="37"/>
        <v>0.55457274851490201</v>
      </c>
      <c r="F243" s="1">
        <f t="shared" si="38"/>
        <v>1067037.9549691032</v>
      </c>
      <c r="G243" s="24">
        <f t="shared" si="39"/>
        <v>49.762509908832016</v>
      </c>
      <c r="H243" s="24">
        <f t="shared" si="40"/>
        <v>49.768690283052663</v>
      </c>
      <c r="I243" s="24">
        <f t="shared" si="41"/>
        <v>4465.8071461177296</v>
      </c>
      <c r="J243" s="1">
        <f t="shared" si="36"/>
        <v>-10724.554629469945</v>
      </c>
      <c r="K243" s="1">
        <f t="shared" si="42"/>
        <v>49.538799044505048</v>
      </c>
      <c r="L243" s="1">
        <f t="shared" si="43"/>
        <v>49.532703913349692</v>
      </c>
      <c r="M243" s="1">
        <f t="shared" si="47"/>
        <v>0.54946185202546383</v>
      </c>
      <c r="N243" s="24">
        <f t="shared" si="44"/>
        <v>4.6420751654315747E-5</v>
      </c>
      <c r="O243" s="24">
        <f t="shared" si="45"/>
        <v>4.6636119809133614E-5</v>
      </c>
      <c r="P243" s="25">
        <f t="shared" si="46"/>
        <v>90.147666722919624</v>
      </c>
    </row>
    <row r="244" spans="1:16" x14ac:dyDescent="0.35">
      <c r="A244">
        <v>225</v>
      </c>
      <c r="B244">
        <v>173780.08300000001</v>
      </c>
      <c r="C244" s="1">
        <v>4.6643067252569562E-5</v>
      </c>
      <c r="D244" s="1">
        <v>0.56970853214266959</v>
      </c>
      <c r="E244" s="1">
        <f t="shared" si="37"/>
        <v>0.56970853214266959</v>
      </c>
      <c r="F244" s="1">
        <f t="shared" si="38"/>
        <v>1091892.4641860491</v>
      </c>
      <c r="G244" s="24">
        <f t="shared" si="39"/>
        <v>50.929213639603788</v>
      </c>
      <c r="H244" s="24">
        <f t="shared" si="40"/>
        <v>50.935586559749247</v>
      </c>
      <c r="I244" s="24">
        <f t="shared" si="41"/>
        <v>4553.3974364111673</v>
      </c>
      <c r="J244" s="1">
        <f t="shared" si="36"/>
        <v>-10480.433939357386</v>
      </c>
      <c r="K244" s="1">
        <f t="shared" si="42"/>
        <v>50.689233607096611</v>
      </c>
      <c r="L244" s="1">
        <f t="shared" si="43"/>
        <v>50.68295270186367</v>
      </c>
      <c r="M244" s="1">
        <f t="shared" si="47"/>
        <v>0.56421168265668831</v>
      </c>
      <c r="N244" s="24">
        <f t="shared" si="44"/>
        <v>4.6417531363443615E-5</v>
      </c>
      <c r="O244" s="24">
        <f t="shared" si="45"/>
        <v>4.6643067252569562E-5</v>
      </c>
      <c r="P244" s="25">
        <f t="shared" si="46"/>
        <v>89.829676094642736</v>
      </c>
    </row>
    <row r="245" spans="1:16" x14ac:dyDescent="0.35">
      <c r="A245">
        <v>226</v>
      </c>
      <c r="B245">
        <v>177827.94099999999</v>
      </c>
      <c r="C245" s="1">
        <v>4.6649715733550545E-5</v>
      </c>
      <c r="D245" s="1">
        <v>0.58333479489064544</v>
      </c>
      <c r="E245" s="1">
        <f t="shared" si="37"/>
        <v>0.58333479489064544</v>
      </c>
      <c r="F245" s="1">
        <f t="shared" si="38"/>
        <v>1117325.9060971984</v>
      </c>
      <c r="G245" s="24">
        <f t="shared" si="39"/>
        <v>52.122935901166095</v>
      </c>
      <c r="H245" s="24">
        <f t="shared" si="40"/>
        <v>52.129464303241825</v>
      </c>
      <c r="I245" s="24">
        <f t="shared" si="41"/>
        <v>4657.9438604367269</v>
      </c>
      <c r="J245" s="1">
        <f t="shared" si="36"/>
        <v>-10241.870144903403</v>
      </c>
      <c r="K245" s="1">
        <f t="shared" si="42"/>
        <v>51.865477402939973</v>
      </c>
      <c r="L245" s="1">
        <f t="shared" si="43"/>
        <v>51.85904767204142</v>
      </c>
      <c r="M245" s="1">
        <f t="shared" si="47"/>
        <v>0.57744239642254236</v>
      </c>
      <c r="N245" s="24">
        <f t="shared" si="44"/>
        <v>4.6413537347562494E-5</v>
      </c>
      <c r="O245" s="24">
        <f t="shared" si="45"/>
        <v>4.6649715733550545E-5</v>
      </c>
      <c r="P245" s="25">
        <f t="shared" si="46"/>
        <v>89.808174795142094</v>
      </c>
    </row>
    <row r="246" spans="1:16" x14ac:dyDescent="0.35">
      <c r="A246">
        <v>227</v>
      </c>
      <c r="B246">
        <v>181970.08600000001</v>
      </c>
      <c r="C246" s="1">
        <v>4.6656996312270615E-5</v>
      </c>
      <c r="D246" s="1">
        <v>0.59701556937168987</v>
      </c>
      <c r="E246" s="1">
        <f t="shared" si="37"/>
        <v>0.59701556937168987</v>
      </c>
      <c r="F246" s="1">
        <f t="shared" si="38"/>
        <v>1143351.7707014058</v>
      </c>
      <c r="G246" s="24">
        <f t="shared" si="39"/>
        <v>53.345359349243573</v>
      </c>
      <c r="H246" s="24">
        <f t="shared" si="40"/>
        <v>53.352040859958286</v>
      </c>
      <c r="I246" s="24">
        <f t="shared" si="41"/>
        <v>4767.1852087296011</v>
      </c>
      <c r="J246" s="1">
        <f t="shared" si="36"/>
        <v>-10008.736709931234</v>
      </c>
      <c r="K246" s="1">
        <f t="shared" si="42"/>
        <v>53.069153247413745</v>
      </c>
      <c r="L246" s="1">
        <f t="shared" si="43"/>
        <v>53.062577447228598</v>
      </c>
      <c r="M246" s="1">
        <f t="shared" si="47"/>
        <v>0.59070204553688033</v>
      </c>
      <c r="N246" s="24">
        <f t="shared" si="44"/>
        <v>4.6409669191028223E-5</v>
      </c>
      <c r="O246" s="24">
        <f t="shared" si="45"/>
        <v>4.6656996312270615E-5</v>
      </c>
      <c r="P246" s="25">
        <f t="shared" si="46"/>
        <v>89.829682913999065</v>
      </c>
    </row>
    <row r="247" spans="1:16" x14ac:dyDescent="0.35">
      <c r="A247">
        <v>228</v>
      </c>
      <c r="B247">
        <v>186208.71400000001</v>
      </c>
      <c r="C247" s="1">
        <v>4.6664289178822699E-5</v>
      </c>
      <c r="D247" s="1">
        <v>0.61244685263766285</v>
      </c>
      <c r="E247" s="1">
        <f t="shared" si="37"/>
        <v>0.61244685263766285</v>
      </c>
      <c r="F247" s="1">
        <f t="shared" si="38"/>
        <v>1169983.8558736057</v>
      </c>
      <c r="G247" s="24">
        <f t="shared" si="39"/>
        <v>54.596464985039951</v>
      </c>
      <c r="H247" s="24">
        <f t="shared" si="40"/>
        <v>54.60333523107893</v>
      </c>
      <c r="I247" s="24">
        <f t="shared" si="41"/>
        <v>4867.6045393504746</v>
      </c>
      <c r="J247" s="1">
        <f t="shared" si="36"/>
        <v>-9780.9100376341339</v>
      </c>
      <c r="K247" s="1">
        <f t="shared" si="42"/>
        <v>54.300196583879973</v>
      </c>
      <c r="L247" s="1">
        <f t="shared" si="43"/>
        <v>54.293440117983593</v>
      </c>
      <c r="M247" s="1">
        <f t="shared" si="47"/>
        <v>0.60566639047777282</v>
      </c>
      <c r="N247" s="24">
        <f t="shared" si="44"/>
        <v>4.6405289992179989E-5</v>
      </c>
      <c r="O247" s="24">
        <f t="shared" si="45"/>
        <v>4.6664289178822699E-5</v>
      </c>
      <c r="P247" s="25">
        <f t="shared" si="46"/>
        <v>89.642484660829297</v>
      </c>
    </row>
    <row r="248" spans="1:16" x14ac:dyDescent="0.35">
      <c r="A248">
        <v>229</v>
      </c>
      <c r="B248">
        <v>190546.07199999999</v>
      </c>
      <c r="C248" s="1">
        <v>4.6672795045402766E-5</v>
      </c>
      <c r="D248" s="1">
        <v>0.62868003838996045</v>
      </c>
      <c r="E248" s="1">
        <f t="shared" si="37"/>
        <v>0.62868003838996045</v>
      </c>
      <c r="F248" s="1">
        <f t="shared" si="38"/>
        <v>1197236.2799311834</v>
      </c>
      <c r="G248" s="24">
        <f t="shared" si="39"/>
        <v>55.878363514148575</v>
      </c>
      <c r="H248" s="24">
        <f t="shared" si="40"/>
        <v>55.885436709672092</v>
      </c>
      <c r="I248" s="24">
        <f t="shared" si="41"/>
        <v>4967.2115494670506</v>
      </c>
      <c r="J248" s="1">
        <f t="shared" si="36"/>
        <v>-9558.2693505093284</v>
      </c>
      <c r="K248" s="1">
        <f t="shared" si="42"/>
        <v>55.560584228580083</v>
      </c>
      <c r="L248" s="1">
        <f t="shared" si="43"/>
        <v>55.553633653086059</v>
      </c>
      <c r="M248" s="1">
        <f t="shared" si="47"/>
        <v>0.62139337353512569</v>
      </c>
      <c r="N248" s="24">
        <f t="shared" si="44"/>
        <v>4.6401562151356835E-5</v>
      </c>
      <c r="O248" s="24">
        <f t="shared" si="45"/>
        <v>4.6672795045402766E-5</v>
      </c>
      <c r="P248" s="25">
        <f t="shared" si="46"/>
        <v>89.401715594486888</v>
      </c>
    </row>
    <row r="249" spans="1:16" x14ac:dyDescent="0.35">
      <c r="A249">
        <v>230</v>
      </c>
      <c r="B249">
        <v>194984.46</v>
      </c>
      <c r="C249" s="1">
        <v>4.6680495331586044E-5</v>
      </c>
      <c r="D249" s="1">
        <v>0.64422863097758432</v>
      </c>
      <c r="E249" s="1">
        <f t="shared" si="37"/>
        <v>0.64422863097758432</v>
      </c>
      <c r="F249" s="1">
        <f t="shared" si="38"/>
        <v>1225123.4942003456</v>
      </c>
      <c r="G249" s="24">
        <f t="shared" si="39"/>
        <v>57.189371551635617</v>
      </c>
      <c r="H249" s="24">
        <f t="shared" si="40"/>
        <v>57.196628678575657</v>
      </c>
      <c r="I249" s="24">
        <f t="shared" si="41"/>
        <v>5077.4509106128426</v>
      </c>
      <c r="J249" s="1">
        <f t="shared" si="36"/>
        <v>-9340.6965860640576</v>
      </c>
      <c r="K249" s="1">
        <f t="shared" si="42"/>
        <v>56.848523602529156</v>
      </c>
      <c r="L249" s="1">
        <f t="shared" si="43"/>
        <v>56.841398162883003</v>
      </c>
      <c r="M249" s="1">
        <f t="shared" si="47"/>
        <v>0.63641177865634779</v>
      </c>
      <c r="N249" s="24">
        <f t="shared" si="44"/>
        <v>4.6396464056045334E-5</v>
      </c>
      <c r="O249" s="24">
        <f t="shared" si="45"/>
        <v>4.6680495331586044E-5</v>
      </c>
      <c r="P249" s="25">
        <f t="shared" si="46"/>
        <v>89.315440205855225</v>
      </c>
    </row>
    <row r="250" spans="1:16" x14ac:dyDescent="0.35">
      <c r="A250">
        <v>231</v>
      </c>
      <c r="B250">
        <v>199526.231</v>
      </c>
      <c r="C250" s="1">
        <v>4.6690852829905147E-5</v>
      </c>
      <c r="D250" s="1">
        <v>0.66101571182875474</v>
      </c>
      <c r="E250" s="1">
        <f t="shared" si="37"/>
        <v>0.66101571182875474</v>
      </c>
      <c r="F250" s="1">
        <f t="shared" si="38"/>
        <v>1253660.2830161201</v>
      </c>
      <c r="G250" s="24">
        <f t="shared" si="39"/>
        <v>58.534467773002902</v>
      </c>
      <c r="H250" s="24">
        <f t="shared" si="40"/>
        <v>58.541932464968305</v>
      </c>
      <c r="I250" s="24">
        <f t="shared" si="41"/>
        <v>5184.0233112760552</v>
      </c>
      <c r="J250" s="1">
        <f t="shared" si="36"/>
        <v>-9128.0763974213678</v>
      </c>
      <c r="K250" s="1">
        <f t="shared" si="42"/>
        <v>58.168872680217753</v>
      </c>
      <c r="L250" s="1">
        <f t="shared" si="43"/>
        <v>58.161549775673002</v>
      </c>
      <c r="M250" s="1">
        <f t="shared" si="47"/>
        <v>0.65261893719233532</v>
      </c>
      <c r="N250" s="24">
        <f t="shared" si="44"/>
        <v>4.6393389472102418E-5</v>
      </c>
      <c r="O250" s="24">
        <f t="shared" si="45"/>
        <v>4.6690852829905147E-5</v>
      </c>
      <c r="P250" s="25">
        <f t="shared" si="46"/>
        <v>89.120229985805693</v>
      </c>
    </row>
    <row r="251" spans="1:16" x14ac:dyDescent="0.35">
      <c r="A251">
        <v>232</v>
      </c>
      <c r="B251">
        <v>204173.79399999999</v>
      </c>
      <c r="C251" s="1">
        <v>4.6720329062822231E-5</v>
      </c>
      <c r="D251" s="1">
        <v>0.6454536781329826</v>
      </c>
      <c r="E251" s="1">
        <f t="shared" si="37"/>
        <v>0.6454536781329826</v>
      </c>
      <c r="F251" s="1">
        <f t="shared" si="38"/>
        <v>1282861.7825719116</v>
      </c>
      <c r="G251" s="24">
        <f t="shared" si="39"/>
        <v>59.935724623878414</v>
      </c>
      <c r="H251" s="24">
        <f t="shared" si="40"/>
        <v>59.942675577641459</v>
      </c>
      <c r="I251" s="24">
        <f t="shared" si="41"/>
        <v>5566.1743334272178</v>
      </c>
      <c r="J251" s="1">
        <f t="shared" si="36"/>
        <v>-8920.2960094748669</v>
      </c>
      <c r="K251" s="1">
        <f t="shared" si="42"/>
        <v>59.542561005922209</v>
      </c>
      <c r="L251" s="1">
        <f t="shared" si="43"/>
        <v>59.53574830649513</v>
      </c>
      <c r="M251" s="1">
        <f t="shared" si="47"/>
        <v>0.63686667237208783</v>
      </c>
      <c r="N251" s="24">
        <f t="shared" si="44"/>
        <v>4.640854464238264E-5</v>
      </c>
      <c r="O251" s="24">
        <f t="shared" si="45"/>
        <v>4.6720329062822231E-5</v>
      </c>
      <c r="P251" s="25">
        <f t="shared" si="46"/>
        <v>93.482279555855783</v>
      </c>
    </row>
    <row r="252" spans="1:16" x14ac:dyDescent="0.35">
      <c r="A252">
        <v>233</v>
      </c>
      <c r="B252">
        <v>208929.61300000001</v>
      </c>
      <c r="C252" s="1">
        <v>4.672962523940677E-5</v>
      </c>
      <c r="D252" s="1">
        <v>0.66361783068972269</v>
      </c>
      <c r="E252" s="1">
        <f t="shared" si="37"/>
        <v>0.66361783068972269</v>
      </c>
      <c r="F252" s="1">
        <f t="shared" si="38"/>
        <v>1312743.4746363172</v>
      </c>
      <c r="G252" s="24">
        <f t="shared" si="39"/>
        <v>61.344010605231794</v>
      </c>
      <c r="H252" s="24">
        <f t="shared" si="40"/>
        <v>61.351189604792864</v>
      </c>
      <c r="I252" s="24">
        <f t="shared" si="41"/>
        <v>5671.2280046008191</v>
      </c>
      <c r="J252" s="1">
        <f t="shared" si="36"/>
        <v>-8717.2452660291074</v>
      </c>
      <c r="K252" s="1">
        <f t="shared" si="42"/>
        <v>60.922423060511441</v>
      </c>
      <c r="L252" s="1">
        <f t="shared" si="43"/>
        <v>60.915393516172102</v>
      </c>
      <c r="M252" s="1">
        <f t="shared" si="47"/>
        <v>0.65437562582197528</v>
      </c>
      <c r="N252" s="24">
        <f t="shared" si="44"/>
        <v>4.6403120406329285E-5</v>
      </c>
      <c r="O252" s="24">
        <f t="shared" si="45"/>
        <v>4.672962523940677E-5</v>
      </c>
      <c r="P252" s="25">
        <f t="shared" si="46"/>
        <v>93.089337549293603</v>
      </c>
    </row>
    <row r="253" spans="1:16" x14ac:dyDescent="0.35">
      <c r="A253">
        <v>234</v>
      </c>
      <c r="B253">
        <v>213796.209</v>
      </c>
      <c r="C253" s="1">
        <v>4.6739687570828432E-5</v>
      </c>
      <c r="D253" s="1">
        <v>0.68042725597107989</v>
      </c>
      <c r="E253" s="1">
        <f t="shared" si="37"/>
        <v>0.68042725597107989</v>
      </c>
      <c r="F253" s="1">
        <f t="shared" si="38"/>
        <v>1343321.1991194959</v>
      </c>
      <c r="G253" s="24">
        <f t="shared" si="39"/>
        <v>62.786413154115849</v>
      </c>
      <c r="H253" s="24">
        <f t="shared" si="40"/>
        <v>62.793787062377369</v>
      </c>
      <c r="I253" s="24">
        <f t="shared" si="41"/>
        <v>5794.2956038456687</v>
      </c>
      <c r="J253" s="1">
        <f t="shared" si="36"/>
        <v>-8518.8165326988747</v>
      </c>
      <c r="K253" s="1">
        <f t="shared" si="42"/>
        <v>62.334309231677537</v>
      </c>
      <c r="L253" s="1">
        <f t="shared" si="43"/>
        <v>62.327095999697477</v>
      </c>
      <c r="M253" s="1">
        <f t="shared" si="47"/>
        <v>0.6705071230710159</v>
      </c>
      <c r="N253" s="24">
        <f t="shared" si="44"/>
        <v>4.6397761042221988E-5</v>
      </c>
      <c r="O253" s="24">
        <f t="shared" si="45"/>
        <v>4.6739687570828432E-5</v>
      </c>
      <c r="P253" s="25">
        <f t="shared" si="46"/>
        <v>92.955158648025545</v>
      </c>
    </row>
    <row r="254" spans="1:16" x14ac:dyDescent="0.35">
      <c r="A254">
        <v>235</v>
      </c>
      <c r="B254">
        <v>218776.16200000001</v>
      </c>
      <c r="C254" s="1">
        <v>4.6749659917838808E-5</v>
      </c>
      <c r="D254" s="1">
        <v>0.69844410548356339</v>
      </c>
      <c r="E254" s="1">
        <f t="shared" si="37"/>
        <v>0.69844410548356339</v>
      </c>
      <c r="F254" s="1">
        <f t="shared" si="38"/>
        <v>1374611.166639541</v>
      </c>
      <c r="G254" s="24">
        <f t="shared" si="39"/>
        <v>64.262604559662194</v>
      </c>
      <c r="H254" s="24">
        <f t="shared" si="40"/>
        <v>64.270195664501884</v>
      </c>
      <c r="I254" s="24">
        <f t="shared" si="41"/>
        <v>5913.3868215560396</v>
      </c>
      <c r="J254" s="1">
        <f t="shared" si="36"/>
        <v>-8324.904611214195</v>
      </c>
      <c r="K254" s="1">
        <f t="shared" si="42"/>
        <v>63.777816122313013</v>
      </c>
      <c r="L254" s="1">
        <f t="shared" si="43"/>
        <v>63.770398139233698</v>
      </c>
      <c r="M254" s="1">
        <f t="shared" si="47"/>
        <v>0.68778465696592439</v>
      </c>
      <c r="N254" s="24">
        <f t="shared" si="44"/>
        <v>4.6391590354333246E-5</v>
      </c>
      <c r="O254" s="24">
        <f t="shared" si="45"/>
        <v>4.6749659917838808E-5</v>
      </c>
      <c r="P254" s="25">
        <f t="shared" si="46"/>
        <v>92.718552956020858</v>
      </c>
    </row>
    <row r="255" spans="1:16" x14ac:dyDescent="0.35">
      <c r="A255">
        <v>236</v>
      </c>
      <c r="B255">
        <v>223872.114</v>
      </c>
      <c r="C255" s="1">
        <v>4.6743540412145897E-5</v>
      </c>
      <c r="D255" s="1">
        <v>0.75501888306799314</v>
      </c>
      <c r="E255" s="1">
        <f t="shared" si="37"/>
        <v>0.75501888306799314</v>
      </c>
      <c r="F255" s="1">
        <f t="shared" si="38"/>
        <v>1406629.9773720333</v>
      </c>
      <c r="G255" s="24">
        <f t="shared" si="39"/>
        <v>65.750865192225504</v>
      </c>
      <c r="H255" s="24">
        <f t="shared" si="40"/>
        <v>65.759535093558696</v>
      </c>
      <c r="I255" s="24">
        <f t="shared" si="41"/>
        <v>5726.6730991821114</v>
      </c>
      <c r="J255" s="1">
        <f t="shared" si="36"/>
        <v>-8135.4066270957883</v>
      </c>
      <c r="K255" s="1">
        <f t="shared" si="42"/>
        <v>65.232254415396383</v>
      </c>
      <c r="L255" s="1">
        <f t="shared" si="43"/>
        <v>65.223791382463546</v>
      </c>
      <c r="M255" s="1">
        <f t="shared" si="47"/>
        <v>0.74296103159882831</v>
      </c>
      <c r="N255" s="24">
        <f t="shared" si="44"/>
        <v>4.6368833617721768E-5</v>
      </c>
      <c r="O255" s="24">
        <f t="shared" si="45"/>
        <v>4.6743540412145897E-5</v>
      </c>
      <c r="P255" s="25">
        <f t="shared" si="46"/>
        <v>87.788980321220933</v>
      </c>
    </row>
    <row r="256" spans="1:16" x14ac:dyDescent="0.35">
      <c r="A256">
        <v>237</v>
      </c>
      <c r="B256">
        <v>229086.76500000001</v>
      </c>
      <c r="C256" s="1">
        <v>4.6755240252852262E-5</v>
      </c>
      <c r="D256" s="1">
        <v>0.77479598533689342</v>
      </c>
      <c r="E256" s="1">
        <f t="shared" si="37"/>
        <v>0.77479598533689342</v>
      </c>
      <c r="F256" s="1">
        <f t="shared" si="38"/>
        <v>1439394.5959173029</v>
      </c>
      <c r="G256" s="24">
        <f t="shared" si="39"/>
        <v>67.2992401507707</v>
      </c>
      <c r="H256" s="24">
        <f t="shared" si="40"/>
        <v>67.308160144778796</v>
      </c>
      <c r="I256" s="24">
        <f t="shared" si="41"/>
        <v>5846.4268264379025</v>
      </c>
      <c r="J256" s="1">
        <f t="shared" si="36"/>
        <v>-7950.222178298005</v>
      </c>
      <c r="K256" s="1">
        <f t="shared" si="42"/>
        <v>66.743099804395342</v>
      </c>
      <c r="L256" s="1">
        <f t="shared" si="43"/>
        <v>66.73440256376422</v>
      </c>
      <c r="M256" s="1">
        <f t="shared" si="47"/>
        <v>0.76184326306086214</v>
      </c>
      <c r="N256" s="24">
        <f t="shared" si="44"/>
        <v>4.6362826950337039E-5</v>
      </c>
      <c r="O256" s="24">
        <f t="shared" si="45"/>
        <v>4.6755240252852262E-5</v>
      </c>
      <c r="P256" s="25">
        <f t="shared" si="46"/>
        <v>87.595973869539804</v>
      </c>
    </row>
    <row r="257" spans="1:16" x14ac:dyDescent="0.35">
      <c r="A257">
        <v>238</v>
      </c>
      <c r="B257">
        <v>234422.88200000001</v>
      </c>
      <c r="C257" s="1">
        <v>4.676893056157327E-5</v>
      </c>
      <c r="D257" s="1">
        <v>0.7956006319990151</v>
      </c>
      <c r="E257" s="1">
        <f t="shared" si="37"/>
        <v>0.7956006319990151</v>
      </c>
      <c r="F257" s="1">
        <f t="shared" si="38"/>
        <v>1472922.4078490939</v>
      </c>
      <c r="G257" s="24">
        <f t="shared" si="39"/>
        <v>68.887005815279579</v>
      </c>
      <c r="H257" s="24">
        <f t="shared" si="40"/>
        <v>68.89619449111396</v>
      </c>
      <c r="I257" s="24">
        <f t="shared" si="41"/>
        <v>5965.370513388274</v>
      </c>
      <c r="J257" s="1">
        <f t="shared" si="36"/>
        <v>-7769.2530026038312</v>
      </c>
      <c r="K257" s="1">
        <f t="shared" si="42"/>
        <v>68.290606935174523</v>
      </c>
      <c r="L257" s="1">
        <f t="shared" si="43"/>
        <v>68.281658416281005</v>
      </c>
      <c r="M257" s="1">
        <f t="shared" si="47"/>
        <v>0.78167749770492634</v>
      </c>
      <c r="N257" s="24">
        <f t="shared" si="44"/>
        <v>4.6357946659249075E-5</v>
      </c>
      <c r="O257" s="24">
        <f t="shared" si="45"/>
        <v>4.676893056157327E-5</v>
      </c>
      <c r="P257" s="25">
        <f t="shared" si="46"/>
        <v>87.352723619090909</v>
      </c>
    </row>
    <row r="258" spans="1:16" x14ac:dyDescent="0.35">
      <c r="A258">
        <v>239</v>
      </c>
      <c r="B258">
        <v>239883.29199999999</v>
      </c>
      <c r="C258" s="1">
        <v>4.6782708081670792E-5</v>
      </c>
      <c r="D258" s="1">
        <v>0.8179418121697356</v>
      </c>
      <c r="E258" s="1">
        <f t="shared" si="37"/>
        <v>0.8179418121697356</v>
      </c>
      <c r="F258" s="1">
        <f t="shared" si="38"/>
        <v>1507231.1757322703</v>
      </c>
      <c r="G258" s="24">
        <f t="shared" si="39"/>
        <v>70.51235610587625</v>
      </c>
      <c r="H258" s="24">
        <f t="shared" si="40"/>
        <v>70.521844213281014</v>
      </c>
      <c r="I258" s="24">
        <f t="shared" si="41"/>
        <v>6079.4806163767735</v>
      </c>
      <c r="J258" s="1">
        <f t="shared" si="36"/>
        <v>-7592.4032252214693</v>
      </c>
      <c r="K258" s="1">
        <f t="shared" si="42"/>
        <v>69.872832188998075</v>
      </c>
      <c r="L258" s="1">
        <f t="shared" si="43"/>
        <v>69.863603612404958</v>
      </c>
      <c r="M258" s="1">
        <f t="shared" si="47"/>
        <v>0.80295804187258857</v>
      </c>
      <c r="N258" s="24">
        <f t="shared" si="44"/>
        <v>4.6352281413275942E-5</v>
      </c>
      <c r="O258" s="24">
        <f t="shared" si="45"/>
        <v>4.6782708081670792E-5</v>
      </c>
      <c r="P258" s="25">
        <f t="shared" si="46"/>
        <v>87.007788662873551</v>
      </c>
    </row>
    <row r="259" spans="1:16" x14ac:dyDescent="0.35">
      <c r="A259">
        <v>240</v>
      </c>
      <c r="B259">
        <v>245470.89199999999</v>
      </c>
      <c r="C259" s="1">
        <v>4.6797633902729684E-5</v>
      </c>
      <c r="D259" s="1">
        <v>0.83927702183564834</v>
      </c>
      <c r="E259" s="1">
        <f t="shared" si="37"/>
        <v>0.83927702183564834</v>
      </c>
      <c r="F259" s="1">
        <f t="shared" si="38"/>
        <v>1542339.1019546669</v>
      </c>
      <c r="G259" s="24">
        <f t="shared" si="39"/>
        <v>72.17782064713937</v>
      </c>
      <c r="H259" s="24">
        <f t="shared" si="40"/>
        <v>72.187579682713803</v>
      </c>
      <c r="I259" s="24">
        <f t="shared" si="41"/>
        <v>6208.1315748333636</v>
      </c>
      <c r="J259" s="1">
        <f t="shared" si="36"/>
        <v>-7419.579018181691</v>
      </c>
      <c r="K259" s="1">
        <f t="shared" si="42"/>
        <v>71.492009873860766</v>
      </c>
      <c r="L259" s="1">
        <f t="shared" si="43"/>
        <v>71.482530206369859</v>
      </c>
      <c r="M259" s="1">
        <f t="shared" si="47"/>
        <v>0.82318322247535747</v>
      </c>
      <c r="N259" s="24">
        <f t="shared" si="44"/>
        <v>4.6346831326377732E-5</v>
      </c>
      <c r="O259" s="24">
        <f t="shared" si="45"/>
        <v>4.6797633902729684E-5</v>
      </c>
      <c r="P259" s="25">
        <f t="shared" si="46"/>
        <v>86.836719037370486</v>
      </c>
    </row>
    <row r="260" spans="1:16" x14ac:dyDescent="0.35">
      <c r="A260">
        <v>241</v>
      </c>
      <c r="B260">
        <v>251188.64300000001</v>
      </c>
      <c r="C260" s="1">
        <v>4.6813028242050219E-5</v>
      </c>
      <c r="D260" s="1">
        <v>0.8634937309651799</v>
      </c>
      <c r="E260" s="1">
        <f t="shared" si="37"/>
        <v>0.8634937309651799</v>
      </c>
      <c r="F260" s="1">
        <f t="shared" si="38"/>
        <v>1578264.7910279785</v>
      </c>
      <c r="G260" s="24">
        <f t="shared" si="39"/>
        <v>73.883354235826246</v>
      </c>
      <c r="H260" s="24">
        <f t="shared" si="40"/>
        <v>73.893446108767435</v>
      </c>
      <c r="I260" s="24">
        <f t="shared" si="41"/>
        <v>6322.5654787992353</v>
      </c>
      <c r="J260" s="1">
        <f t="shared" si="36"/>
        <v>-7250.6887974929014</v>
      </c>
      <c r="K260" s="1">
        <f t="shared" si="42"/>
        <v>73.147978149471996</v>
      </c>
      <c r="L260" s="1">
        <f t="shared" si="43"/>
        <v>73.138188611808729</v>
      </c>
      <c r="M260" s="1">
        <f t="shared" si="47"/>
        <v>0.84616136288470478</v>
      </c>
      <c r="N260" s="24">
        <f t="shared" si="44"/>
        <v>4.6340885906839051E-5</v>
      </c>
      <c r="O260" s="24">
        <f t="shared" si="45"/>
        <v>4.6813028242050219E-5</v>
      </c>
      <c r="P260" s="25">
        <f t="shared" si="46"/>
        <v>86.435273246781776</v>
      </c>
    </row>
    <row r="261" spans="1:16" x14ac:dyDescent="0.35">
      <c r="A261">
        <v>242</v>
      </c>
      <c r="B261">
        <v>257039.57800000001</v>
      </c>
      <c r="C261" s="1">
        <v>4.6829548542907171E-5</v>
      </c>
      <c r="D261" s="1">
        <v>0.88695534699567324</v>
      </c>
      <c r="E261" s="1">
        <f t="shared" si="37"/>
        <v>0.88695534699567324</v>
      </c>
      <c r="F261" s="1">
        <f t="shared" si="38"/>
        <v>1615027.2998532413</v>
      </c>
      <c r="G261" s="24">
        <f t="shared" si="39"/>
        <v>75.630999336597654</v>
      </c>
      <c r="H261" s="24">
        <f t="shared" si="40"/>
        <v>75.641401021018922</v>
      </c>
      <c r="I261" s="24">
        <f t="shared" si="41"/>
        <v>6449.9692908079469</v>
      </c>
      <c r="J261" s="1">
        <f t="shared" si="36"/>
        <v>-7085.6429738518464</v>
      </c>
      <c r="K261" s="1">
        <f t="shared" si="42"/>
        <v>74.842435186273079</v>
      </c>
      <c r="L261" s="1">
        <f t="shared" si="43"/>
        <v>74.832359608362339</v>
      </c>
      <c r="M261" s="1">
        <f t="shared" si="47"/>
        <v>0.86831979677893667</v>
      </c>
      <c r="N261" s="24">
        <f t="shared" si="44"/>
        <v>4.633504313838064E-5</v>
      </c>
      <c r="O261" s="24">
        <f t="shared" si="45"/>
        <v>4.6829548542907171E-5</v>
      </c>
      <c r="P261" s="25">
        <f t="shared" si="46"/>
        <v>86.180644373139543</v>
      </c>
    </row>
    <row r="262" spans="1:16" x14ac:dyDescent="0.35">
      <c r="A262">
        <v>243</v>
      </c>
      <c r="B262">
        <v>263026.799</v>
      </c>
      <c r="C262" s="1">
        <v>4.6846893384566512E-5</v>
      </c>
      <c r="D262" s="1">
        <v>0.91132996550241474</v>
      </c>
      <c r="E262" s="1">
        <f t="shared" si="37"/>
        <v>0.91132996550241474</v>
      </c>
      <c r="F262" s="1">
        <f t="shared" si="38"/>
        <v>1652646.1188712784</v>
      </c>
      <c r="G262" s="24">
        <f t="shared" si="39"/>
        <v>77.421336533180408</v>
      </c>
      <c r="H262" s="24">
        <f t="shared" si="40"/>
        <v>77.432063838380913</v>
      </c>
      <c r="I262" s="24">
        <f t="shared" si="41"/>
        <v>6578.1814488948821</v>
      </c>
      <c r="J262" s="1">
        <f t="shared" si="36"/>
        <v>-6924.3540459827582</v>
      </c>
      <c r="K262" s="1">
        <f t="shared" si="42"/>
        <v>76.575750261212207</v>
      </c>
      <c r="L262" s="1">
        <f t="shared" si="43"/>
        <v>76.565374899717384</v>
      </c>
      <c r="M262" s="1">
        <f t="shared" si="47"/>
        <v>0.89128751958671237</v>
      </c>
      <c r="N262" s="24">
        <f t="shared" si="44"/>
        <v>4.6328959373353249E-5</v>
      </c>
      <c r="O262" s="24">
        <f t="shared" si="45"/>
        <v>4.6846893384566512E-5</v>
      </c>
      <c r="P262" s="25">
        <f t="shared" si="46"/>
        <v>85.904237652986026</v>
      </c>
    </row>
    <row r="263" spans="1:16" x14ac:dyDescent="0.35">
      <c r="A263">
        <v>244</v>
      </c>
      <c r="B263">
        <v>269153.48</v>
      </c>
      <c r="C263" s="1">
        <v>4.6865250524030956E-5</v>
      </c>
      <c r="D263" s="1">
        <v>0.9374884324286461</v>
      </c>
      <c r="E263" s="1">
        <f t="shared" si="37"/>
        <v>0.9374884324286461</v>
      </c>
      <c r="F263" s="1">
        <f t="shared" si="38"/>
        <v>1691141.1909122544</v>
      </c>
      <c r="G263" s="24">
        <f t="shared" si="39"/>
        <v>79.255755583610863</v>
      </c>
      <c r="H263" s="24">
        <f t="shared" si="40"/>
        <v>79.266844804254418</v>
      </c>
      <c r="I263" s="24">
        <f t="shared" si="41"/>
        <v>6701.2599413253711</v>
      </c>
      <c r="J263" s="1">
        <f t="shared" si="36"/>
        <v>-6766.7365098067612</v>
      </c>
      <c r="K263" s="1">
        <f t="shared" si="42"/>
        <v>78.349049068587732</v>
      </c>
      <c r="L263" s="1">
        <f t="shared" si="43"/>
        <v>78.338340562247311</v>
      </c>
      <c r="M263" s="1">
        <f t="shared" si="47"/>
        <v>0.91590753715029516</v>
      </c>
      <c r="N263" s="24">
        <f t="shared" si="44"/>
        <v>4.6322767716389878E-5</v>
      </c>
      <c r="O263" s="24">
        <f t="shared" si="45"/>
        <v>4.6865250524030956E-5</v>
      </c>
      <c r="P263" s="25">
        <f t="shared" si="46"/>
        <v>85.530839505901398</v>
      </c>
    </row>
    <row r="264" spans="1:16" x14ac:dyDescent="0.35">
      <c r="A264">
        <v>245</v>
      </c>
      <c r="B264">
        <v>275422.87</v>
      </c>
      <c r="C264" s="1">
        <v>4.6884382039305173E-5</v>
      </c>
      <c r="D264" s="1">
        <v>0.9645322859175478</v>
      </c>
      <c r="E264" s="1">
        <f t="shared" si="37"/>
        <v>0.9645322859175478</v>
      </c>
      <c r="F264" s="1">
        <f t="shared" si="38"/>
        <v>1730532.9300452331</v>
      </c>
      <c r="G264" s="24">
        <f t="shared" si="39"/>
        <v>81.134967023838882</v>
      </c>
      <c r="H264" s="24">
        <f t="shared" si="40"/>
        <v>81.146433381251768</v>
      </c>
      <c r="I264" s="24">
        <f t="shared" si="41"/>
        <v>6825.912717091579</v>
      </c>
      <c r="J264" s="1">
        <f t="shared" si="36"/>
        <v>-6612.7067801506237</v>
      </c>
      <c r="K264" s="1">
        <f t="shared" si="42"/>
        <v>80.162733344748645</v>
      </c>
      <c r="L264" s="1">
        <f t="shared" si="43"/>
        <v>80.151678918749752</v>
      </c>
      <c r="M264" s="1">
        <f t="shared" si="47"/>
        <v>0.94129209244200862</v>
      </c>
      <c r="N264" s="24">
        <f t="shared" si="44"/>
        <v>4.6316182447134781E-5</v>
      </c>
      <c r="O264" s="24">
        <f t="shared" si="45"/>
        <v>4.6884382039305173E-5</v>
      </c>
      <c r="P264" s="25">
        <f t="shared" si="46"/>
        <v>85.150698239492286</v>
      </c>
    </row>
    <row r="265" spans="1:16" x14ac:dyDescent="0.35">
      <c r="A265">
        <v>246</v>
      </c>
      <c r="B265">
        <v>281838.29300000001</v>
      </c>
      <c r="C265" s="1">
        <v>4.6905344910801877E-5</v>
      </c>
      <c r="D265" s="1">
        <v>0.99295009630612341</v>
      </c>
      <c r="E265" s="1">
        <f t="shared" si="37"/>
        <v>0.99295009630612341</v>
      </c>
      <c r="F265" s="1">
        <f t="shared" si="38"/>
        <v>1770842.2215781752</v>
      </c>
      <c r="G265" s="24">
        <f t="shared" si="39"/>
        <v>83.061965185734948</v>
      </c>
      <c r="H265" s="24">
        <f t="shared" si="40"/>
        <v>83.073835238310153</v>
      </c>
      <c r="I265" s="24">
        <f t="shared" si="41"/>
        <v>6949.2676782848766</v>
      </c>
      <c r="J265" s="1">
        <f t="shared" si="36"/>
        <v>-6462.1831918970065</v>
      </c>
      <c r="K265" s="1">
        <f t="shared" si="42"/>
        <v>82.019443932882311</v>
      </c>
      <c r="L265" s="1">
        <f t="shared" si="43"/>
        <v>82.008020098796734</v>
      </c>
      <c r="M265" s="1">
        <f t="shared" si="47"/>
        <v>0.96790806138583318</v>
      </c>
      <c r="N265" s="24">
        <f t="shared" si="44"/>
        <v>4.631017890781436E-5</v>
      </c>
      <c r="O265" s="24">
        <f t="shared" si="45"/>
        <v>4.6905344910801877E-5</v>
      </c>
      <c r="P265" s="25">
        <f t="shared" si="46"/>
        <v>84.727076228065656</v>
      </c>
    </row>
    <row r="266" spans="1:16" x14ac:dyDescent="0.35">
      <c r="A266">
        <v>247</v>
      </c>
      <c r="B266">
        <v>288403.15000000002</v>
      </c>
      <c r="C266" s="1">
        <v>4.6926887342394242E-5</v>
      </c>
      <c r="D266" s="1">
        <v>1.0215923822709245</v>
      </c>
      <c r="E266" s="1">
        <f t="shared" si="37"/>
        <v>1.0215923822709245</v>
      </c>
      <c r="F266" s="1">
        <f t="shared" si="38"/>
        <v>1812090.4346243104</v>
      </c>
      <c r="G266" s="24">
        <f t="shared" si="39"/>
        <v>85.035763679845232</v>
      </c>
      <c r="H266" s="24">
        <f t="shared" si="40"/>
        <v>85.048036762961686</v>
      </c>
      <c r="I266" s="24">
        <f t="shared" si="41"/>
        <v>7079.2665265705291</v>
      </c>
      <c r="J266" s="1">
        <f t="shared" si="36"/>
        <v>-6315.0859477697923</v>
      </c>
      <c r="K266" s="1">
        <f t="shared" si="42"/>
        <v>83.91787783586507</v>
      </c>
      <c r="L266" s="1">
        <f t="shared" si="43"/>
        <v>83.906087506720667</v>
      </c>
      <c r="M266" s="1">
        <f t="shared" si="47"/>
        <v>0.99462575319726354</v>
      </c>
      <c r="N266" s="24">
        <f t="shared" si="44"/>
        <v>4.6303476859374518E-5</v>
      </c>
      <c r="O266" s="24">
        <f t="shared" si="45"/>
        <v>4.6926887342394242E-5</v>
      </c>
      <c r="P266" s="25">
        <f t="shared" si="46"/>
        <v>84.359456043643803</v>
      </c>
    </row>
    <row r="267" spans="1:16" x14ac:dyDescent="0.35">
      <c r="A267">
        <v>248</v>
      </c>
      <c r="B267">
        <v>295120.92300000001</v>
      </c>
      <c r="C267" s="1">
        <v>4.6960414287083837E-5</v>
      </c>
      <c r="D267" s="1">
        <v>0.99019856844261966</v>
      </c>
      <c r="E267" s="1">
        <f t="shared" si="37"/>
        <v>0.99019856844261966</v>
      </c>
      <c r="F267" s="1">
        <f t="shared" si="38"/>
        <v>1854299.4472348781</v>
      </c>
      <c r="G267" s="24">
        <f t="shared" si="39"/>
        <v>87.078670254460434</v>
      </c>
      <c r="H267" s="24">
        <f t="shared" si="40"/>
        <v>87.089930109509666</v>
      </c>
      <c r="I267" s="24">
        <f t="shared" si="41"/>
        <v>7658.7419414447058</v>
      </c>
      <c r="J267" s="1">
        <f t="shared" si="36"/>
        <v>-6171.337028034246</v>
      </c>
      <c r="K267" s="1">
        <f t="shared" si="42"/>
        <v>85.87801919687854</v>
      </c>
      <c r="L267" s="1">
        <f t="shared" si="43"/>
        <v>85.867222856162329</v>
      </c>
      <c r="M267" s="1">
        <f t="shared" si="47"/>
        <v>0.96283528929467255</v>
      </c>
      <c r="N267" s="24">
        <f t="shared" si="44"/>
        <v>4.6307096183524777E-5</v>
      </c>
      <c r="O267" s="24">
        <f t="shared" si="45"/>
        <v>4.6960414287083837E-5</v>
      </c>
      <c r="P267" s="25">
        <f t="shared" si="46"/>
        <v>89.18163242548431</v>
      </c>
    </row>
    <row r="268" spans="1:16" x14ac:dyDescent="0.35">
      <c r="A268">
        <v>249</v>
      </c>
      <c r="B268">
        <v>301995.17200000002</v>
      </c>
      <c r="C268" s="1">
        <v>4.6983929837170599E-5</v>
      </c>
      <c r="D268" s="1">
        <v>1.0245083774341384</v>
      </c>
      <c r="E268" s="1">
        <f t="shared" si="37"/>
        <v>1.0245083774341384</v>
      </c>
      <c r="F268" s="1">
        <f t="shared" si="38"/>
        <v>1897491.6275495721</v>
      </c>
      <c r="G268" s="24">
        <f t="shared" si="39"/>
        <v>89.151613495407744</v>
      </c>
      <c r="H268" s="24">
        <f t="shared" si="40"/>
        <v>89.163386893266505</v>
      </c>
      <c r="I268" s="24">
        <f t="shared" si="41"/>
        <v>7758.9017145552962</v>
      </c>
      <c r="J268" s="1">
        <f t="shared" si="36"/>
        <v>-6030.8602544730202</v>
      </c>
      <c r="K268" s="1">
        <f t="shared" si="42"/>
        <v>87.864354401211699</v>
      </c>
      <c r="L268" s="1">
        <f t="shared" si="43"/>
        <v>87.853088083987771</v>
      </c>
      <c r="M268" s="1">
        <f t="shared" si="47"/>
        <v>0.99487725848771047</v>
      </c>
      <c r="N268" s="24">
        <f t="shared" si="44"/>
        <v>4.6299591949947933E-5</v>
      </c>
      <c r="O268" s="24">
        <f t="shared" si="45"/>
        <v>4.6983929837170599E-5</v>
      </c>
      <c r="P268" s="25">
        <f t="shared" si="46"/>
        <v>88.305454099464683</v>
      </c>
    </row>
    <row r="269" spans="1:16" x14ac:dyDescent="0.35">
      <c r="A269">
        <v>250</v>
      </c>
      <c r="B269">
        <v>309029.54300000001</v>
      </c>
      <c r="C269" s="1">
        <v>4.7008819541594542E-5</v>
      </c>
      <c r="D269" s="1">
        <v>1.050998890169013</v>
      </c>
      <c r="E269" s="1">
        <f t="shared" si="37"/>
        <v>1.050998890169013</v>
      </c>
      <c r="F269" s="1">
        <f t="shared" si="38"/>
        <v>1941689.8840620222</v>
      </c>
      <c r="G269" s="24">
        <f t="shared" si="39"/>
        <v>91.276549365611231</v>
      </c>
      <c r="H269" s="24">
        <f t="shared" si="40"/>
        <v>91.288651035479489</v>
      </c>
      <c r="I269" s="24">
        <f t="shared" si="41"/>
        <v>7928.1844545240519</v>
      </c>
      <c r="J269" s="1">
        <f t="shared" si="36"/>
        <v>-5893.5811190632467</v>
      </c>
      <c r="K269" s="1">
        <f t="shared" si="42"/>
        <v>89.896203392004693</v>
      </c>
      <c r="L269" s="1">
        <f t="shared" si="43"/>
        <v>89.884647040934567</v>
      </c>
      <c r="M269" s="1">
        <f t="shared" si="47"/>
        <v>1.0191852319479726</v>
      </c>
      <c r="N269" s="24">
        <f t="shared" si="44"/>
        <v>4.629196854695229E-5</v>
      </c>
      <c r="O269" s="24">
        <f t="shared" si="45"/>
        <v>4.7008819541594542E-5</v>
      </c>
      <c r="P269" s="25">
        <f t="shared" si="46"/>
        <v>88.192650583385813</v>
      </c>
    </row>
    <row r="270" spans="1:16" x14ac:dyDescent="0.35">
      <c r="A270">
        <v>251</v>
      </c>
      <c r="B270">
        <v>316227.766</v>
      </c>
      <c r="C270" s="1">
        <v>4.7034818273861786E-5</v>
      </c>
      <c r="D270" s="1">
        <v>1.0842311222664047</v>
      </c>
      <c r="E270" s="1">
        <f t="shared" si="37"/>
        <v>1.0842311222664047</v>
      </c>
      <c r="F270" s="1">
        <f t="shared" si="38"/>
        <v>1986917.6530534243</v>
      </c>
      <c r="G270" s="24">
        <f t="shared" si="39"/>
        <v>93.454310736495771</v>
      </c>
      <c r="H270" s="24">
        <f t="shared" si="40"/>
        <v>93.466889686757412</v>
      </c>
      <c r="I270" s="24">
        <f t="shared" si="41"/>
        <v>8056.2931398807095</v>
      </c>
      <c r="J270" s="1">
        <f t="shared" si="36"/>
        <v>-5759.4268298930574</v>
      </c>
      <c r="K270" s="1">
        <f t="shared" si="42"/>
        <v>91.974284509511236</v>
      </c>
      <c r="L270" s="1">
        <f t="shared" si="43"/>
        <v>91.962298568573601</v>
      </c>
      <c r="M270" s="1">
        <f t="shared" si="47"/>
        <v>1.0498831740399963</v>
      </c>
      <c r="N270" s="24">
        <f t="shared" si="44"/>
        <v>4.6283900305203493E-5</v>
      </c>
      <c r="O270" s="24">
        <f t="shared" si="45"/>
        <v>4.7034818273861786E-5</v>
      </c>
      <c r="P270" s="25">
        <f t="shared" si="46"/>
        <v>87.592887325452281</v>
      </c>
    </row>
    <row r="271" spans="1:16" x14ac:dyDescent="0.35">
      <c r="A271">
        <v>252</v>
      </c>
      <c r="B271">
        <v>323593.65700000001</v>
      </c>
      <c r="C271" s="1">
        <v>4.706227445943286E-5</v>
      </c>
      <c r="D271" s="1">
        <v>1.1183181303711602</v>
      </c>
      <c r="E271" s="1">
        <f t="shared" si="37"/>
        <v>1.1183181303711602</v>
      </c>
      <c r="F271" s="1">
        <f t="shared" si="38"/>
        <v>2033198.9111589107</v>
      </c>
      <c r="G271" s="24">
        <f t="shared" si="39"/>
        <v>95.686965187580711</v>
      </c>
      <c r="H271" s="24">
        <f t="shared" si="40"/>
        <v>95.700035258705498</v>
      </c>
      <c r="I271" s="24">
        <f t="shared" si="41"/>
        <v>8188.4087305378725</v>
      </c>
      <c r="J271" s="1">
        <f t="shared" si="36"/>
        <v>-5628.3262680193502</v>
      </c>
      <c r="K271" s="1">
        <f t="shared" si="42"/>
        <v>94.100025708911389</v>
      </c>
      <c r="L271" s="1">
        <f t="shared" si="43"/>
        <v>94.087600238184038</v>
      </c>
      <c r="M271" s="1">
        <f t="shared" si="47"/>
        <v>1.0812412878565876</v>
      </c>
      <c r="N271" s="24">
        <f t="shared" si="44"/>
        <v>4.6275649530303302E-5</v>
      </c>
      <c r="O271" s="24">
        <f t="shared" si="45"/>
        <v>4.706227445943286E-5</v>
      </c>
      <c r="P271" s="25">
        <f t="shared" si="46"/>
        <v>87.018134892628623</v>
      </c>
    </row>
    <row r="272" spans="1:16" x14ac:dyDescent="0.35">
      <c r="A272">
        <v>253</v>
      </c>
      <c r="B272">
        <v>331131.12099999998</v>
      </c>
      <c r="C272" s="1">
        <v>4.7084544875727232E-5</v>
      </c>
      <c r="D272" s="1">
        <v>1.2174130749948666</v>
      </c>
      <c r="E272" s="1">
        <f t="shared" si="37"/>
        <v>1.2174130749948666</v>
      </c>
      <c r="F272" s="1">
        <f t="shared" si="38"/>
        <v>2080558.1942171056</v>
      </c>
      <c r="G272" s="24">
        <f t="shared" si="39"/>
        <v>97.962135662177317</v>
      </c>
      <c r="H272" s="24">
        <f t="shared" si="40"/>
        <v>97.977264921917836</v>
      </c>
      <c r="I272" s="24">
        <f t="shared" si="41"/>
        <v>7883.9814646565001</v>
      </c>
      <c r="J272" s="1">
        <f t="shared" si="36"/>
        <v>-5500.2099300039627</v>
      </c>
      <c r="K272" s="1">
        <f t="shared" si="42"/>
        <v>96.262505463663118</v>
      </c>
      <c r="L272" s="1">
        <f t="shared" si="43"/>
        <v>96.248156664608189</v>
      </c>
      <c r="M272" s="1">
        <f t="shared" si="47"/>
        <v>1.1751789052687762</v>
      </c>
      <c r="N272" s="24">
        <f t="shared" si="44"/>
        <v>4.6260737590579848E-5</v>
      </c>
      <c r="O272" s="24">
        <f t="shared" si="45"/>
        <v>4.7084544875727232E-5</v>
      </c>
      <c r="P272" s="25">
        <f t="shared" si="46"/>
        <v>81.900854612936726</v>
      </c>
    </row>
    <row r="273" spans="1:16" x14ac:dyDescent="0.35">
      <c r="A273">
        <v>254</v>
      </c>
      <c r="B273">
        <v>338844.15600000002</v>
      </c>
      <c r="C273" s="1">
        <v>4.7115630776729242E-5</v>
      </c>
      <c r="D273" s="1">
        <v>1.2549976153527966</v>
      </c>
      <c r="E273" s="1">
        <f t="shared" si="37"/>
        <v>1.2549976153527966</v>
      </c>
      <c r="F273" s="1">
        <f t="shared" si="38"/>
        <v>2129020.6224028678</v>
      </c>
      <c r="G273" s="24">
        <f t="shared" si="39"/>
        <v>100.31014956117581</v>
      </c>
      <c r="H273" s="24">
        <f t="shared" si="40"/>
        <v>100.32585105321256</v>
      </c>
      <c r="I273" s="24">
        <f t="shared" si="41"/>
        <v>8018.9005946206189</v>
      </c>
      <c r="J273" s="1">
        <f t="shared" si="36"/>
        <v>-5375.0098610452169</v>
      </c>
      <c r="K273" s="1">
        <f t="shared" si="42"/>
        <v>98.4875571258994</v>
      </c>
      <c r="L273" s="1">
        <f t="shared" si="43"/>
        <v>98.472702937428025</v>
      </c>
      <c r="M273" s="1">
        <f t="shared" si="47"/>
        <v>1.2094346153134352</v>
      </c>
      <c r="N273" s="24">
        <f t="shared" si="44"/>
        <v>4.6252582948815769E-5</v>
      </c>
      <c r="O273" s="24">
        <f t="shared" si="45"/>
        <v>4.7115630776729242E-5</v>
      </c>
      <c r="P273" s="25">
        <f t="shared" si="46"/>
        <v>81.420443644163427</v>
      </c>
    </row>
    <row r="274" spans="1:16" x14ac:dyDescent="0.35">
      <c r="A274">
        <v>255</v>
      </c>
      <c r="B274">
        <v>346736.85</v>
      </c>
      <c r="C274" s="1">
        <v>4.7148306107107879E-5</v>
      </c>
      <c r="D274" s="1">
        <v>1.2931896077019185</v>
      </c>
      <c r="E274" s="1">
        <f t="shared" si="37"/>
        <v>1.2931896077019185</v>
      </c>
      <c r="F274" s="1">
        <f t="shared" si="38"/>
        <v>2178611.8813777319</v>
      </c>
      <c r="G274" s="24">
        <f t="shared" si="39"/>
        <v>102.71785987177951</v>
      </c>
      <c r="H274" s="24">
        <f t="shared" si="40"/>
        <v>102.73414077330487</v>
      </c>
      <c r="I274" s="24">
        <f t="shared" si="41"/>
        <v>8160.1576544933014</v>
      </c>
      <c r="J274" s="1">
        <f t="shared" si="36"/>
        <v>-5252.6597039153576</v>
      </c>
      <c r="K274" s="1">
        <f t="shared" si="42"/>
        <v>100.76336066141886</v>
      </c>
      <c r="L274" s="1">
        <f t="shared" si="43"/>
        <v>100.74799877263162</v>
      </c>
      <c r="M274" s="1">
        <f t="shared" si="47"/>
        <v>1.2440576966859134</v>
      </c>
      <c r="N274" s="24">
        <f t="shared" si="44"/>
        <v>4.624412435909402E-5</v>
      </c>
      <c r="O274" s="24">
        <f t="shared" si="45"/>
        <v>4.7148306107107879E-5</v>
      </c>
      <c r="P274" s="25">
        <f t="shared" si="46"/>
        <v>80.983381270030776</v>
      </c>
    </row>
    <row r="275" spans="1:16" x14ac:dyDescent="0.35">
      <c r="A275">
        <v>256</v>
      </c>
      <c r="B275">
        <v>354813.38900000002</v>
      </c>
      <c r="C275" s="1">
        <v>4.7183785250111841E-5</v>
      </c>
      <c r="D275" s="1">
        <v>1.3323869241378907</v>
      </c>
      <c r="E275" s="1">
        <f t="shared" si="37"/>
        <v>1.3323869241378907</v>
      </c>
      <c r="F275" s="1">
        <f t="shared" si="38"/>
        <v>2229358.272555395</v>
      </c>
      <c r="G275" s="24">
        <f t="shared" si="39"/>
        <v>105.18956197781407</v>
      </c>
      <c r="H275" s="24">
        <f t="shared" si="40"/>
        <v>105.20643869906127</v>
      </c>
      <c r="I275" s="24">
        <f t="shared" si="41"/>
        <v>8305.8599596814256</v>
      </c>
      <c r="J275" s="1">
        <f t="shared" si="36"/>
        <v>-5133.094568360676</v>
      </c>
      <c r="K275" s="1">
        <f t="shared" si="42"/>
        <v>103.09346452502615</v>
      </c>
      <c r="L275" s="1">
        <f t="shared" si="43"/>
        <v>103.07758427659559</v>
      </c>
      <c r="M275" s="1">
        <f t="shared" si="47"/>
        <v>1.2794130083493713</v>
      </c>
      <c r="N275" s="24">
        <f t="shared" si="44"/>
        <v>4.623643742934294E-5</v>
      </c>
      <c r="O275" s="24">
        <f t="shared" si="45"/>
        <v>4.7183785250111841E-5</v>
      </c>
      <c r="P275" s="25">
        <f t="shared" si="46"/>
        <v>80.566309396510391</v>
      </c>
    </row>
    <row r="276" spans="1:16" x14ac:dyDescent="0.35">
      <c r="A276">
        <v>257</v>
      </c>
      <c r="B276">
        <v>363078.05499999999</v>
      </c>
      <c r="C276" s="1">
        <v>4.722039469527577E-5</v>
      </c>
      <c r="D276" s="1">
        <v>1.3723778719559871</v>
      </c>
      <c r="E276" s="1">
        <f t="shared" si="37"/>
        <v>1.3723778719559871</v>
      </c>
      <c r="F276" s="1">
        <f t="shared" si="38"/>
        <v>2281286.7005353416</v>
      </c>
      <c r="G276" s="24">
        <f t="shared" si="39"/>
        <v>107.72325841236221</v>
      </c>
      <c r="H276" s="24">
        <f t="shared" si="40"/>
        <v>107.74074229700508</v>
      </c>
      <c r="I276" s="24">
        <f t="shared" si="41"/>
        <v>8456.9884586219978</v>
      </c>
      <c r="J276" s="1">
        <f t="shared" ref="J276:J339" si="48">-1/(F276*$I$10)</f>
        <v>-5016.2510644096728</v>
      </c>
      <c r="K276" s="1">
        <f t="shared" si="42"/>
        <v>105.47530784890232</v>
      </c>
      <c r="L276" s="1">
        <f t="shared" si="43"/>
        <v>105.45890371219963</v>
      </c>
      <c r="M276" s="1">
        <f t="shared" si="47"/>
        <v>1.3152803020691908</v>
      </c>
      <c r="N276" s="24">
        <f t="shared" si="44"/>
        <v>4.6227816822608029E-5</v>
      </c>
      <c r="O276" s="24">
        <f t="shared" si="45"/>
        <v>4.722039469527577E-5</v>
      </c>
      <c r="P276" s="25">
        <f t="shared" si="46"/>
        <v>80.179794030437719</v>
      </c>
    </row>
    <row r="277" spans="1:16" x14ac:dyDescent="0.35">
      <c r="A277">
        <v>258</v>
      </c>
      <c r="B277">
        <v>371535.22899999999</v>
      </c>
      <c r="C277" s="1">
        <v>4.7258717499767378E-5</v>
      </c>
      <c r="D277" s="1">
        <v>1.4156911023244039</v>
      </c>
      <c r="E277" s="1">
        <f t="shared" ref="E277:E340" si="49">D277+$G$13</f>
        <v>1.4156911023244039</v>
      </c>
      <c r="F277" s="1">
        <f t="shared" ref="F277:F340" si="50">2*PI()*B277</f>
        <v>2334424.6919524027</v>
      </c>
      <c r="G277" s="24">
        <f t="shared" ref="G277:G340" si="51">F277*C277</f>
        <v>110.32191704146008</v>
      </c>
      <c r="H277" s="24">
        <f t="shared" ref="H277:H340" si="52">(G277^2+E277^2)/G277</f>
        <v>110.34008370635269</v>
      </c>
      <c r="I277" s="24">
        <f t="shared" ref="I277:I340" si="53">(G277^2+E277^2)/E277</f>
        <v>8598.577430495563</v>
      </c>
      <c r="J277" s="1">
        <f t="shared" si="48"/>
        <v>-4902.067254186396</v>
      </c>
      <c r="K277" s="1">
        <f t="shared" ref="K277:K340" si="54">1/(1/H277-1/J277)</f>
        <v>107.91112427596381</v>
      </c>
      <c r="L277" s="1">
        <f t="shared" ref="L277:L340" si="55">I277^2*K277/(K277^2+I277^2)</f>
        <v>107.89413100262557</v>
      </c>
      <c r="M277" s="1">
        <f t="shared" si="47"/>
        <v>1.3540585141419639</v>
      </c>
      <c r="N277" s="24">
        <f t="shared" ref="N277:N340" si="56">L277/F277</f>
        <v>4.6218724199831868E-5</v>
      </c>
      <c r="O277" s="24">
        <f t="shared" ref="O277:O340" si="57">C277</f>
        <v>4.7258717499767378E-5</v>
      </c>
      <c r="P277" s="25">
        <f t="shared" ref="P277:P340" si="58">L277/M277</f>
        <v>79.682029894399079</v>
      </c>
    </row>
    <row r="278" spans="1:16" x14ac:dyDescent="0.35">
      <c r="A278">
        <v>259</v>
      </c>
      <c r="B278">
        <v>380189.39600000001</v>
      </c>
      <c r="C278" s="1">
        <v>4.7300141564403793E-5</v>
      </c>
      <c r="D278" s="1">
        <v>1.4576288942478539</v>
      </c>
      <c r="E278" s="1">
        <f t="shared" si="49"/>
        <v>1.4576288942478539</v>
      </c>
      <c r="F278" s="1">
        <f t="shared" si="50"/>
        <v>2388800.4268926815</v>
      </c>
      <c r="G278" s="24">
        <f t="shared" si="51"/>
        <v>112.99059836113204</v>
      </c>
      <c r="H278" s="24">
        <f t="shared" si="52"/>
        <v>113.00940242115264</v>
      </c>
      <c r="I278" s="24">
        <f t="shared" si="53"/>
        <v>8760.1172358681124</v>
      </c>
      <c r="J278" s="1">
        <f t="shared" si="48"/>
        <v>-4790.4825832058286</v>
      </c>
      <c r="K278" s="1">
        <f t="shared" si="54"/>
        <v>110.40490646744853</v>
      </c>
      <c r="L278" s="1">
        <f t="shared" si="55"/>
        <v>110.38737265695255</v>
      </c>
      <c r="M278" s="1">
        <f t="shared" ref="M278:M341" si="59">I278*K278^2/(K278^2+I278^2)</f>
        <v>1.3912265355853415</v>
      </c>
      <c r="N278" s="24">
        <f t="shared" si="56"/>
        <v>4.6210378822036179E-5</v>
      </c>
      <c r="O278" s="24">
        <f t="shared" si="57"/>
        <v>4.7300141564403793E-5</v>
      </c>
      <c r="P278" s="25">
        <f t="shared" si="58"/>
        <v>79.345361688711904</v>
      </c>
    </row>
    <row r="279" spans="1:16" x14ac:dyDescent="0.35">
      <c r="A279">
        <v>260</v>
      </c>
      <c r="B279">
        <v>389045.14500000002</v>
      </c>
      <c r="C279" s="1">
        <v>4.7343385608961595E-5</v>
      </c>
      <c r="D279" s="1">
        <v>1.5064802965091098</v>
      </c>
      <c r="E279" s="1">
        <f t="shared" si="49"/>
        <v>1.5064802965091098</v>
      </c>
      <c r="F279" s="1">
        <f t="shared" si="50"/>
        <v>2444442.7388935518</v>
      </c>
      <c r="G279" s="24">
        <f t="shared" si="51"/>
        <v>115.72819518646364</v>
      </c>
      <c r="H279" s="24">
        <f t="shared" si="52"/>
        <v>115.74780564422731</v>
      </c>
      <c r="I279" s="24">
        <f t="shared" si="53"/>
        <v>8891.775534695149</v>
      </c>
      <c r="J279" s="1">
        <f t="shared" si="48"/>
        <v>-4681.437882633244</v>
      </c>
      <c r="K279" s="1">
        <f t="shared" si="54"/>
        <v>112.95501099710901</v>
      </c>
      <c r="L279" s="1">
        <f t="shared" si="55"/>
        <v>112.93678591696566</v>
      </c>
      <c r="M279" s="1">
        <f t="shared" si="59"/>
        <v>1.4346713820488231</v>
      </c>
      <c r="N279" s="24">
        <f t="shared" si="56"/>
        <v>4.6201444656496709E-5</v>
      </c>
      <c r="O279" s="24">
        <f t="shared" si="57"/>
        <v>4.7343385608961595E-5</v>
      </c>
      <c r="P279" s="25">
        <f t="shared" si="58"/>
        <v>78.719619928351179</v>
      </c>
    </row>
    <row r="280" spans="1:16" x14ac:dyDescent="0.35">
      <c r="A280">
        <v>261</v>
      </c>
      <c r="B280">
        <v>398107.17099999997</v>
      </c>
      <c r="C280" s="1">
        <v>4.7388959570160128E-5</v>
      </c>
      <c r="D280" s="1">
        <v>1.551331600650099</v>
      </c>
      <c r="E280" s="1">
        <f t="shared" si="49"/>
        <v>1.551331600650099</v>
      </c>
      <c r="F280" s="1">
        <f t="shared" si="50"/>
        <v>2501381.1275100308</v>
      </c>
      <c r="G280" s="24">
        <f t="shared" si="51"/>
        <v>118.5378491211344</v>
      </c>
      <c r="H280" s="24">
        <f t="shared" si="52"/>
        <v>118.5581517481267</v>
      </c>
      <c r="I280" s="24">
        <f t="shared" si="53"/>
        <v>9059.0743449760866</v>
      </c>
      <c r="J280" s="1">
        <f t="shared" si="48"/>
        <v>-4574.8753414380071</v>
      </c>
      <c r="K280" s="1">
        <f t="shared" si="54"/>
        <v>115.56332176569738</v>
      </c>
      <c r="L280" s="1">
        <f t="shared" si="55"/>
        <v>115.54451899997241</v>
      </c>
      <c r="M280" s="1">
        <f t="shared" si="59"/>
        <v>1.4739594707997503</v>
      </c>
      <c r="N280" s="24">
        <f t="shared" si="56"/>
        <v>4.6192288623761143E-5</v>
      </c>
      <c r="O280" s="24">
        <f t="shared" si="57"/>
        <v>4.7388959570160128E-5</v>
      </c>
      <c r="P280" s="25">
        <f t="shared" si="58"/>
        <v>78.390567236750087</v>
      </c>
    </row>
    <row r="281" spans="1:16" x14ac:dyDescent="0.35">
      <c r="A281">
        <v>262</v>
      </c>
      <c r="B281">
        <v>407380.27799999999</v>
      </c>
      <c r="C281" s="1">
        <v>4.7436822751741815E-5</v>
      </c>
      <c r="D281" s="1">
        <v>1.5996679557216913</v>
      </c>
      <c r="E281" s="1">
        <f t="shared" si="49"/>
        <v>1.5996679557216913</v>
      </c>
      <c r="F281" s="1">
        <f t="shared" si="50"/>
        <v>2559645.7771643354</v>
      </c>
      <c r="G281" s="24">
        <f t="shared" si="51"/>
        <v>121.42146303858901</v>
      </c>
      <c r="H281" s="24">
        <f t="shared" si="52"/>
        <v>121.44253787580909</v>
      </c>
      <c r="I281" s="24">
        <f t="shared" si="53"/>
        <v>9217.9946289837717</v>
      </c>
      <c r="J281" s="1">
        <f t="shared" si="48"/>
        <v>-4470.7384677506252</v>
      </c>
      <c r="K281" s="1">
        <f t="shared" si="54"/>
        <v>118.23092884131168</v>
      </c>
      <c r="L281" s="1">
        <f t="shared" si="55"/>
        <v>118.21148200478051</v>
      </c>
      <c r="M281" s="1">
        <f t="shared" si="59"/>
        <v>1.516192391042215</v>
      </c>
      <c r="N281" s="24">
        <f t="shared" si="56"/>
        <v>4.6182750386555165E-5</v>
      </c>
      <c r="O281" s="24">
        <f t="shared" si="57"/>
        <v>4.7436822751741815E-5</v>
      </c>
      <c r="P281" s="25">
        <f t="shared" si="58"/>
        <v>77.966017177756143</v>
      </c>
    </row>
    <row r="282" spans="1:16" x14ac:dyDescent="0.35">
      <c r="A282">
        <v>263</v>
      </c>
      <c r="B282">
        <v>416869.38299999997</v>
      </c>
      <c r="C282" s="1">
        <v>4.74877352751839E-5</v>
      </c>
      <c r="D282" s="1">
        <v>1.6478052211420879</v>
      </c>
      <c r="E282" s="1">
        <f t="shared" si="49"/>
        <v>1.6478052211420879</v>
      </c>
      <c r="F282" s="1">
        <f t="shared" si="50"/>
        <v>2619267.5822786195</v>
      </c>
      <c r="G282" s="24">
        <f t="shared" si="51"/>
        <v>124.38308556211805</v>
      </c>
      <c r="H282" s="24">
        <f t="shared" si="52"/>
        <v>124.40491539560828</v>
      </c>
      <c r="I282" s="24">
        <f t="shared" si="53"/>
        <v>9390.5924301387531</v>
      </c>
      <c r="J282" s="1">
        <f t="shared" si="48"/>
        <v>-4368.9720428749833</v>
      </c>
      <c r="K282" s="1">
        <f t="shared" si="54"/>
        <v>120.96060544380201</v>
      </c>
      <c r="L282" s="1">
        <f t="shared" si="55"/>
        <v>120.94053884260315</v>
      </c>
      <c r="M282" s="1">
        <f t="shared" si="59"/>
        <v>1.5578400308535993</v>
      </c>
      <c r="N282" s="24">
        <f t="shared" si="56"/>
        <v>4.6173418730052578E-5</v>
      </c>
      <c r="O282" s="24">
        <f t="shared" si="57"/>
        <v>4.74877352751839E-5</v>
      </c>
      <c r="P282" s="25">
        <f t="shared" si="58"/>
        <v>77.633477409317351</v>
      </c>
    </row>
    <row r="283" spans="1:16" x14ac:dyDescent="0.35">
      <c r="A283">
        <v>264</v>
      </c>
      <c r="B283">
        <v>426579.51899999997</v>
      </c>
      <c r="C283" s="1">
        <v>4.7540848303724028E-5</v>
      </c>
      <c r="D283" s="1">
        <v>1.697193253725283</v>
      </c>
      <c r="E283" s="1">
        <f t="shared" si="49"/>
        <v>1.697193253725283</v>
      </c>
      <c r="F283" s="1">
        <f t="shared" si="50"/>
        <v>2680278.1661245348</v>
      </c>
      <c r="G283" s="24">
        <f t="shared" si="51"/>
        <v>127.42269770751014</v>
      </c>
      <c r="H283" s="24">
        <f t="shared" si="52"/>
        <v>127.44530329499426</v>
      </c>
      <c r="I283" s="24">
        <f t="shared" si="53"/>
        <v>9568.4002516242635</v>
      </c>
      <c r="J283" s="1">
        <f t="shared" si="48"/>
        <v>-4269.522090809859</v>
      </c>
      <c r="K283" s="1">
        <f t="shared" si="54"/>
        <v>123.7513242689661</v>
      </c>
      <c r="L283" s="1">
        <f t="shared" si="55"/>
        <v>123.73062770459228</v>
      </c>
      <c r="M283" s="1">
        <f t="shared" si="59"/>
        <v>1.6002496371819825</v>
      </c>
      <c r="N283" s="24">
        <f t="shared" si="56"/>
        <v>4.6163353217735888E-5</v>
      </c>
      <c r="O283" s="24">
        <f t="shared" si="57"/>
        <v>4.7540848303724028E-5</v>
      </c>
      <c r="P283" s="25">
        <f t="shared" si="58"/>
        <v>77.319578664289025</v>
      </c>
    </row>
    <row r="284" spans="1:16" x14ac:dyDescent="0.35">
      <c r="A284">
        <v>265</v>
      </c>
      <c r="B284">
        <v>436515.83199999999</v>
      </c>
      <c r="C284" s="1">
        <v>4.7596814782128929E-5</v>
      </c>
      <c r="D284" s="1">
        <v>1.7513040738869128</v>
      </c>
      <c r="E284" s="1">
        <f t="shared" si="49"/>
        <v>1.7513040738869128</v>
      </c>
      <c r="F284" s="1">
        <f t="shared" si="50"/>
        <v>2742709.8619736726</v>
      </c>
      <c r="G284" s="24">
        <f t="shared" si="51"/>
        <v>130.5442533014793</v>
      </c>
      <c r="H284" s="24">
        <f t="shared" si="52"/>
        <v>130.56774775551807</v>
      </c>
      <c r="I284" s="24">
        <f t="shared" si="53"/>
        <v>9732.6725781948044</v>
      </c>
      <c r="J284" s="1">
        <f t="shared" si="48"/>
        <v>-4172.3359070686438</v>
      </c>
      <c r="K284" s="1">
        <f t="shared" si="54"/>
        <v>126.60578668887057</v>
      </c>
      <c r="L284" s="1">
        <f t="shared" si="55"/>
        <v>126.58436651665158</v>
      </c>
      <c r="M284" s="1">
        <f t="shared" si="59"/>
        <v>1.6466508224327348</v>
      </c>
      <c r="N284" s="24">
        <f t="shared" si="56"/>
        <v>4.6153028532722968E-5</v>
      </c>
      <c r="O284" s="24">
        <f t="shared" si="57"/>
        <v>4.7596814782128929E-5</v>
      </c>
      <c r="P284" s="25">
        <f t="shared" si="58"/>
        <v>76.873836755286064</v>
      </c>
    </row>
    <row r="285" spans="1:16" x14ac:dyDescent="0.35">
      <c r="A285">
        <v>266</v>
      </c>
      <c r="B285">
        <v>446683.592</v>
      </c>
      <c r="C285" s="1">
        <v>4.7656693378491111E-5</v>
      </c>
      <c r="D285" s="1">
        <v>1.7095973060347571</v>
      </c>
      <c r="E285" s="1">
        <f t="shared" si="49"/>
        <v>1.7095973060347571</v>
      </c>
      <c r="F285" s="1">
        <f t="shared" si="50"/>
        <v>2806595.782212601</v>
      </c>
      <c r="G285" s="24">
        <f t="shared" si="51"/>
        <v>133.75307463027235</v>
      </c>
      <c r="H285" s="24">
        <f t="shared" si="52"/>
        <v>133.7749262621461</v>
      </c>
      <c r="I285" s="24">
        <f t="shared" si="53"/>
        <v>10466.094929396335</v>
      </c>
      <c r="J285" s="1">
        <f t="shared" si="48"/>
        <v>-4077.3619458525882</v>
      </c>
      <c r="K285" s="1">
        <f t="shared" si="54"/>
        <v>129.52530639940917</v>
      </c>
      <c r="L285" s="1">
        <f t="shared" si="55"/>
        <v>129.50547158984153</v>
      </c>
      <c r="M285" s="1">
        <f t="shared" si="59"/>
        <v>1.6027215500367828</v>
      </c>
      <c r="N285" s="24">
        <f t="shared" si="56"/>
        <v>4.6143257397666619E-5</v>
      </c>
      <c r="O285" s="24">
        <f t="shared" si="57"/>
        <v>4.7656693378491111E-5</v>
      </c>
      <c r="P285" s="25">
        <f t="shared" si="58"/>
        <v>80.803475554982924</v>
      </c>
    </row>
    <row r="286" spans="1:16" x14ac:dyDescent="0.35">
      <c r="A286">
        <v>267</v>
      </c>
      <c r="B286">
        <v>457088.19</v>
      </c>
      <c r="C286" s="1">
        <v>4.7719754933311287E-5</v>
      </c>
      <c r="D286" s="1">
        <v>1.7603463575726219</v>
      </c>
      <c r="E286" s="1">
        <f t="shared" si="49"/>
        <v>1.7603463575726219</v>
      </c>
      <c r="F286" s="1">
        <f t="shared" si="50"/>
        <v>2871969.799493311</v>
      </c>
      <c r="G286" s="24">
        <f t="shared" si="51"/>
        <v>137.04969500769195</v>
      </c>
      <c r="H286" s="24">
        <f t="shared" si="52"/>
        <v>137.07230592483734</v>
      </c>
      <c r="I286" s="24">
        <f t="shared" si="53"/>
        <v>10671.603142295258</v>
      </c>
      <c r="J286" s="1">
        <f t="shared" si="48"/>
        <v>-3984.5498520920955</v>
      </c>
      <c r="K286" s="1">
        <f t="shared" si="54"/>
        <v>132.51370828264294</v>
      </c>
      <c r="L286" s="1">
        <f t="shared" si="55"/>
        <v>132.49327885824962</v>
      </c>
      <c r="M286" s="1">
        <f t="shared" si="59"/>
        <v>1.6452238215688313</v>
      </c>
      <c r="N286" s="24">
        <f t="shared" si="56"/>
        <v>4.613324237658238E-5</v>
      </c>
      <c r="O286" s="24">
        <f t="shared" si="57"/>
        <v>4.7719754933311287E-5</v>
      </c>
      <c r="P286" s="25">
        <f t="shared" si="58"/>
        <v>80.532069327751643</v>
      </c>
    </row>
    <row r="287" spans="1:16" x14ac:dyDescent="0.35">
      <c r="A287">
        <v>268</v>
      </c>
      <c r="B287">
        <v>467735.141</v>
      </c>
      <c r="C287" s="1">
        <v>4.7787213724008111E-5</v>
      </c>
      <c r="D287" s="1">
        <v>1.8171349395712555</v>
      </c>
      <c r="E287" s="1">
        <f t="shared" si="49"/>
        <v>1.8171349395712555</v>
      </c>
      <c r="F287" s="1">
        <f t="shared" si="50"/>
        <v>2938866.5655827723</v>
      </c>
      <c r="G287" s="24">
        <f t="shared" si="51"/>
        <v>140.44024467584563</v>
      </c>
      <c r="H287" s="24">
        <f t="shared" si="52"/>
        <v>140.46375630811482</v>
      </c>
      <c r="I287" s="24">
        <f t="shared" si="53"/>
        <v>10855.971053340947</v>
      </c>
      <c r="J287" s="1">
        <f t="shared" si="48"/>
        <v>-3893.8504298900725</v>
      </c>
      <c r="K287" s="1">
        <f t="shared" si="54"/>
        <v>135.57319351960319</v>
      </c>
      <c r="L287" s="1">
        <f t="shared" si="55"/>
        <v>135.55205296391546</v>
      </c>
      <c r="M287" s="1">
        <f t="shared" si="59"/>
        <v>1.6928218229543626</v>
      </c>
      <c r="N287" s="24">
        <f t="shared" si="56"/>
        <v>4.6123922246546674E-5</v>
      </c>
      <c r="O287" s="24">
        <f t="shared" si="57"/>
        <v>4.7787213724008111E-5</v>
      </c>
      <c r="P287" s="25">
        <f t="shared" si="58"/>
        <v>80.074613362052489</v>
      </c>
    </row>
    <row r="288" spans="1:16" x14ac:dyDescent="0.35">
      <c r="A288">
        <v>269</v>
      </c>
      <c r="B288">
        <v>478630.092</v>
      </c>
      <c r="C288" s="1">
        <v>4.7855140959648117E-5</v>
      </c>
      <c r="D288" s="1">
        <v>1.8741632781624069</v>
      </c>
      <c r="E288" s="1">
        <f t="shared" si="49"/>
        <v>1.8741632781624069</v>
      </c>
      <c r="F288" s="1">
        <f t="shared" si="50"/>
        <v>3007321.5616284139</v>
      </c>
      <c r="G288" s="24">
        <f t="shared" si="51"/>
        <v>143.91579724271685</v>
      </c>
      <c r="H288" s="24">
        <f t="shared" si="52"/>
        <v>143.94020379196652</v>
      </c>
      <c r="I288" s="24">
        <f t="shared" si="53"/>
        <v>11053.07601817439</v>
      </c>
      <c r="J288" s="1">
        <f t="shared" si="48"/>
        <v>-3805.2155731519356</v>
      </c>
      <c r="K288" s="1">
        <f t="shared" si="54"/>
        <v>138.69382116289071</v>
      </c>
      <c r="L288" s="1">
        <f t="shared" si="55"/>
        <v>138.67198699467707</v>
      </c>
      <c r="M288" s="1">
        <f t="shared" si="59"/>
        <v>1.74005387576436</v>
      </c>
      <c r="N288" s="24">
        <f t="shared" si="56"/>
        <v>4.6111459700235227E-5</v>
      </c>
      <c r="O288" s="24">
        <f t="shared" si="57"/>
        <v>4.7855140959648117E-5</v>
      </c>
      <c r="P288" s="25">
        <f t="shared" si="58"/>
        <v>79.694076675506437</v>
      </c>
    </row>
    <row r="289" spans="1:16" x14ac:dyDescent="0.35">
      <c r="A289">
        <v>270</v>
      </c>
      <c r="B289">
        <v>489778.81900000002</v>
      </c>
      <c r="C289" s="1">
        <v>4.792803957914065E-5</v>
      </c>
      <c r="D289" s="1">
        <v>1.9307807947511815</v>
      </c>
      <c r="E289" s="1">
        <f t="shared" si="49"/>
        <v>1.9307807947511815</v>
      </c>
      <c r="F289" s="1">
        <f t="shared" si="50"/>
        <v>3077371.0793085699</v>
      </c>
      <c r="G289" s="24">
        <f t="shared" si="51"/>
        <v>147.49236288880391</v>
      </c>
      <c r="H289" s="24">
        <f t="shared" si="52"/>
        <v>147.51763819394083</v>
      </c>
      <c r="I289" s="24">
        <f t="shared" si="53"/>
        <v>11268.873755191824</v>
      </c>
      <c r="J289" s="1">
        <f t="shared" si="48"/>
        <v>-3718.5982921355035</v>
      </c>
      <c r="K289" s="1">
        <f t="shared" si="54"/>
        <v>141.88887434658665</v>
      </c>
      <c r="L289" s="1">
        <f t="shared" si="55"/>
        <v>141.86638301565065</v>
      </c>
      <c r="M289" s="1">
        <f t="shared" si="59"/>
        <v>1.7862709114509676</v>
      </c>
      <c r="N289" s="24">
        <f t="shared" si="56"/>
        <v>4.60998623043944E-5</v>
      </c>
      <c r="O289" s="24">
        <f t="shared" si="57"/>
        <v>4.792803957914065E-5</v>
      </c>
      <c r="P289" s="25">
        <f t="shared" si="58"/>
        <v>79.420418317406401</v>
      </c>
    </row>
    <row r="290" spans="1:16" x14ac:dyDescent="0.35">
      <c r="A290">
        <v>271</v>
      </c>
      <c r="B290">
        <v>501187.234</v>
      </c>
      <c r="C290" s="1">
        <v>4.8008282853423164E-5</v>
      </c>
      <c r="D290" s="1">
        <v>2.0872644903893489</v>
      </c>
      <c r="E290" s="1">
        <f t="shared" si="49"/>
        <v>2.0872644903893489</v>
      </c>
      <c r="F290" s="1">
        <f t="shared" si="50"/>
        <v>3149052.2648147773</v>
      </c>
      <c r="G290" s="24">
        <f t="shared" si="51"/>
        <v>151.18059184944065</v>
      </c>
      <c r="H290" s="24">
        <f t="shared" si="52"/>
        <v>151.20940952371711</v>
      </c>
      <c r="I290" s="24">
        <f t="shared" si="53"/>
        <v>10952.09932917309</v>
      </c>
      <c r="J290" s="1">
        <f t="shared" si="48"/>
        <v>-3633.9526554212744</v>
      </c>
      <c r="K290" s="1">
        <f t="shared" si="54"/>
        <v>145.16890580519444</v>
      </c>
      <c r="L290" s="1">
        <f t="shared" si="55"/>
        <v>145.14340524231309</v>
      </c>
      <c r="M290" s="1">
        <f t="shared" si="59"/>
        <v>1.9238603203443894</v>
      </c>
      <c r="N290" s="24">
        <f t="shared" si="56"/>
        <v>4.6091138868681246E-5</v>
      </c>
      <c r="O290" s="24">
        <f t="shared" si="57"/>
        <v>4.8008282853423164E-5</v>
      </c>
      <c r="P290" s="25">
        <f t="shared" si="58"/>
        <v>75.4438374280369</v>
      </c>
    </row>
    <row r="291" spans="1:16" x14ac:dyDescent="0.35">
      <c r="A291">
        <v>272</v>
      </c>
      <c r="B291">
        <v>512861.38400000002</v>
      </c>
      <c r="C291" s="1">
        <v>4.8090535871627164E-5</v>
      </c>
      <c r="D291" s="1">
        <v>2.1495518067597024</v>
      </c>
      <c r="E291" s="1">
        <f t="shared" si="49"/>
        <v>2.1495518067597024</v>
      </c>
      <c r="F291" s="1">
        <f t="shared" si="50"/>
        <v>3222403.112568588</v>
      </c>
      <c r="G291" s="24">
        <f t="shared" si="51"/>
        <v>154.96709247782272</v>
      </c>
      <c r="H291" s="24">
        <f t="shared" si="52"/>
        <v>154.99690895625091</v>
      </c>
      <c r="I291" s="24">
        <f t="shared" si="53"/>
        <v>11174.152792440756</v>
      </c>
      <c r="J291" s="1">
        <f t="shared" si="48"/>
        <v>-3551.2337966500972</v>
      </c>
      <c r="K291" s="1">
        <f t="shared" si="54"/>
        <v>148.51484032796731</v>
      </c>
      <c r="L291" s="1">
        <f t="shared" si="55"/>
        <v>148.48861000510979</v>
      </c>
      <c r="M291" s="1">
        <f t="shared" si="59"/>
        <v>1.9735511599903341</v>
      </c>
      <c r="N291" s="24">
        <f t="shared" si="56"/>
        <v>4.6080085209062821E-5</v>
      </c>
      <c r="O291" s="24">
        <f t="shared" si="57"/>
        <v>4.8090535871627164E-5</v>
      </c>
      <c r="P291" s="25">
        <f t="shared" si="58"/>
        <v>75.239301121455114</v>
      </c>
    </row>
    <row r="292" spans="1:16" x14ac:dyDescent="0.35">
      <c r="A292">
        <v>273</v>
      </c>
      <c r="B292">
        <v>524807.46</v>
      </c>
      <c r="C292" s="1">
        <v>4.8176283798553872E-5</v>
      </c>
      <c r="D292" s="1">
        <v>2.2199049741953112</v>
      </c>
      <c r="E292" s="1">
        <f t="shared" si="49"/>
        <v>2.2199049741953112</v>
      </c>
      <c r="F292" s="1">
        <f t="shared" si="50"/>
        <v>3297462.5217702384</v>
      </c>
      <c r="G292" s="24">
        <f t="shared" si="51"/>
        <v>158.85949026389812</v>
      </c>
      <c r="H292" s="24">
        <f t="shared" si="52"/>
        <v>158.89051125034516</v>
      </c>
      <c r="I292" s="24">
        <f t="shared" si="53"/>
        <v>11370.426175178807</v>
      </c>
      <c r="J292" s="1">
        <f t="shared" si="48"/>
        <v>-3470.3978481127988</v>
      </c>
      <c r="K292" s="1">
        <f t="shared" si="54"/>
        <v>151.93427298389167</v>
      </c>
      <c r="L292" s="1">
        <f t="shared" si="55"/>
        <v>151.90715007690818</v>
      </c>
      <c r="M292" s="1">
        <f t="shared" si="59"/>
        <v>2.0298185883632476</v>
      </c>
      <c r="N292" s="24">
        <f t="shared" si="56"/>
        <v>4.6067892833959195E-5</v>
      </c>
      <c r="O292" s="24">
        <f t="shared" si="57"/>
        <v>4.8176283798553872E-5</v>
      </c>
      <c r="P292" s="25">
        <f t="shared" si="58"/>
        <v>74.83779631725568</v>
      </c>
    </row>
    <row r="293" spans="1:16" x14ac:dyDescent="0.35">
      <c r="A293">
        <v>274</v>
      </c>
      <c r="B293">
        <v>537031.79599999997</v>
      </c>
      <c r="C293" s="1">
        <v>4.8269101451764573E-5</v>
      </c>
      <c r="D293" s="1">
        <v>2.283382140898389</v>
      </c>
      <c r="E293" s="1">
        <f t="shared" si="49"/>
        <v>2.283382140898389</v>
      </c>
      <c r="F293" s="1">
        <f t="shared" si="50"/>
        <v>3374270.2901154649</v>
      </c>
      <c r="G293" s="24">
        <f t="shared" si="51"/>
        <v>162.87299495925845</v>
      </c>
      <c r="H293" s="24">
        <f t="shared" si="52"/>
        <v>162.9050066135089</v>
      </c>
      <c r="I293" s="24">
        <f t="shared" si="53"/>
        <v>11619.967523509118</v>
      </c>
      <c r="J293" s="1">
        <f t="shared" si="48"/>
        <v>-3391.4019494248782</v>
      </c>
      <c r="K293" s="1">
        <f t="shared" si="54"/>
        <v>155.43856055018787</v>
      </c>
      <c r="L293" s="1">
        <f t="shared" si="55"/>
        <v>155.41075133305031</v>
      </c>
      <c r="M293" s="1">
        <f t="shared" si="59"/>
        <v>2.0789062819977149</v>
      </c>
      <c r="N293" s="24">
        <f t="shared" si="56"/>
        <v>4.6057588151224327E-5</v>
      </c>
      <c r="O293" s="24">
        <f t="shared" si="57"/>
        <v>4.8269101451764573E-5</v>
      </c>
      <c r="P293" s="25">
        <f t="shared" si="58"/>
        <v>74.756016025748451</v>
      </c>
    </row>
    <row r="294" spans="1:16" x14ac:dyDescent="0.35">
      <c r="A294">
        <v>275</v>
      </c>
      <c r="B294">
        <v>549540.87399999995</v>
      </c>
      <c r="C294" s="1">
        <v>4.8365150174809784E-5</v>
      </c>
      <c r="D294" s="1">
        <v>2.3520048072131567</v>
      </c>
      <c r="E294" s="1">
        <f t="shared" si="49"/>
        <v>2.3520048072131567</v>
      </c>
      <c r="F294" s="1">
        <f t="shared" si="50"/>
        <v>3452867.1452114279</v>
      </c>
      <c r="G294" s="24">
        <f t="shared" si="51"/>
        <v>166.99843801181746</v>
      </c>
      <c r="H294" s="24">
        <f t="shared" si="52"/>
        <v>167.03156363070957</v>
      </c>
      <c r="I294" s="24">
        <f t="shared" si="53"/>
        <v>11859.673985127201</v>
      </c>
      <c r="J294" s="1">
        <f t="shared" si="48"/>
        <v>-3314.2042130564864</v>
      </c>
      <c r="K294" s="1">
        <f t="shared" si="54"/>
        <v>159.01729943299139</v>
      </c>
      <c r="L294" s="1">
        <f t="shared" si="55"/>
        <v>158.98871631851537</v>
      </c>
      <c r="M294" s="1">
        <f t="shared" si="59"/>
        <v>2.1317581192361184</v>
      </c>
      <c r="N294" s="24">
        <f t="shared" si="56"/>
        <v>4.6045419540397659E-5</v>
      </c>
      <c r="O294" s="24">
        <f t="shared" si="57"/>
        <v>4.8365150174809784E-5</v>
      </c>
      <c r="P294" s="25">
        <f t="shared" si="58"/>
        <v>74.581030035192953</v>
      </c>
    </row>
    <row r="295" spans="1:16" x14ac:dyDescent="0.35">
      <c r="A295">
        <v>276</v>
      </c>
      <c r="B295">
        <v>562341.32499999995</v>
      </c>
      <c r="C295" s="1">
        <v>4.8468026034616307E-5</v>
      </c>
      <c r="D295" s="1">
        <v>2.4256611567837516</v>
      </c>
      <c r="E295" s="1">
        <f t="shared" si="49"/>
        <v>2.4256611567837516</v>
      </c>
      <c r="F295" s="1">
        <f t="shared" si="50"/>
        <v>3533294.7508599004</v>
      </c>
      <c r="G295" s="24">
        <f t="shared" si="51"/>
        <v>171.25182197265079</v>
      </c>
      <c r="H295" s="24">
        <f t="shared" si="52"/>
        <v>171.28617975045282</v>
      </c>
      <c r="I295" s="24">
        <f t="shared" si="53"/>
        <v>12092.814480277</v>
      </c>
      <c r="J295" s="1">
        <f t="shared" si="48"/>
        <v>-3238.7637167827634</v>
      </c>
      <c r="K295" s="1">
        <f t="shared" si="54"/>
        <v>162.68250641320003</v>
      </c>
      <c r="L295" s="1">
        <f t="shared" si="55"/>
        <v>162.65306970836266</v>
      </c>
      <c r="M295" s="1">
        <f t="shared" si="59"/>
        <v>2.1881431406323255</v>
      </c>
      <c r="N295" s="24">
        <f t="shared" si="56"/>
        <v>4.6034390328963548E-5</v>
      </c>
      <c r="O295" s="24">
        <f t="shared" si="57"/>
        <v>4.8468026034616307E-5</v>
      </c>
      <c r="P295" s="25">
        <f t="shared" si="58"/>
        <v>74.333834331039</v>
      </c>
    </row>
    <row r="296" spans="1:16" x14ac:dyDescent="0.35">
      <c r="A296">
        <v>277</v>
      </c>
      <c r="B296">
        <v>575439.93700000003</v>
      </c>
      <c r="C296" s="1">
        <v>4.8576029734335163E-5</v>
      </c>
      <c r="D296" s="1">
        <v>2.4944383012210403</v>
      </c>
      <c r="E296" s="1">
        <f t="shared" si="49"/>
        <v>2.4944383012210403</v>
      </c>
      <c r="F296" s="1">
        <f t="shared" si="50"/>
        <v>3615595.7573227468</v>
      </c>
      <c r="G296" s="24">
        <f t="shared" si="51"/>
        <v>175.63128701504581</v>
      </c>
      <c r="H296" s="24">
        <f t="shared" si="52"/>
        <v>175.66671477136617</v>
      </c>
      <c r="I296" s="24">
        <f t="shared" si="53"/>
        <v>12368.544527999553</v>
      </c>
      <c r="J296" s="1">
        <f t="shared" si="48"/>
        <v>-3165.0404547043868</v>
      </c>
      <c r="K296" s="1">
        <f t="shared" si="54"/>
        <v>166.42951045710504</v>
      </c>
      <c r="L296" s="1">
        <f t="shared" si="55"/>
        <v>166.39938211826902</v>
      </c>
      <c r="M296" s="1">
        <f t="shared" si="59"/>
        <v>2.2390482278344006</v>
      </c>
      <c r="N296" s="24">
        <f t="shared" si="56"/>
        <v>4.6022673243062815E-5</v>
      </c>
      <c r="O296" s="24">
        <f t="shared" si="57"/>
        <v>4.8576029734335163E-5</v>
      </c>
      <c r="P296" s="25">
        <f t="shared" si="58"/>
        <v>74.317015618377241</v>
      </c>
    </row>
    <row r="297" spans="1:16" x14ac:dyDescent="0.35">
      <c r="A297">
        <v>278</v>
      </c>
      <c r="B297">
        <v>588843.65500000003</v>
      </c>
      <c r="C297" s="1">
        <v>4.8691563729167376E-5</v>
      </c>
      <c r="D297" s="1">
        <v>2.5664743424287995</v>
      </c>
      <c r="E297" s="1">
        <f t="shared" si="49"/>
        <v>2.5664743424287995</v>
      </c>
      <c r="F297" s="1">
        <f t="shared" si="50"/>
        <v>3699813.8013219256</v>
      </c>
      <c r="G297" s="24">
        <f t="shared" si="51"/>
        <v>180.14971949311953</v>
      </c>
      <c r="H297" s="24">
        <f t="shared" si="52"/>
        <v>180.18628236187601</v>
      </c>
      <c r="I297" s="24">
        <f t="shared" si="53"/>
        <v>12647.898982415225</v>
      </c>
      <c r="J297" s="1">
        <f t="shared" si="48"/>
        <v>-3092.9953382235963</v>
      </c>
      <c r="K297" s="1">
        <f t="shared" si="54"/>
        <v>170.26715775626175</v>
      </c>
      <c r="L297" s="1">
        <f t="shared" si="55"/>
        <v>170.23630619236408</v>
      </c>
      <c r="M297" s="1">
        <f t="shared" si="59"/>
        <v>2.2917365202393065</v>
      </c>
      <c r="N297" s="24">
        <f t="shared" si="56"/>
        <v>4.6012127997235829E-5</v>
      </c>
      <c r="O297" s="24">
        <f t="shared" si="57"/>
        <v>4.8691563729167376E-5</v>
      </c>
      <c r="P297" s="25">
        <f t="shared" si="58"/>
        <v>74.282669359646874</v>
      </c>
    </row>
    <row r="298" spans="1:16" x14ac:dyDescent="0.35">
      <c r="A298">
        <v>279</v>
      </c>
      <c r="B298">
        <v>602559.58600000001</v>
      </c>
      <c r="C298" s="1">
        <v>4.8806437896114036E-5</v>
      </c>
      <c r="D298" s="1">
        <v>2.5169724770703885</v>
      </c>
      <c r="E298" s="1">
        <f t="shared" si="49"/>
        <v>2.5169724770703885</v>
      </c>
      <c r="F298" s="1">
        <f t="shared" si="50"/>
        <v>3785993.5374554144</v>
      </c>
      <c r="G298" s="24">
        <f t="shared" si="51"/>
        <v>184.78085846090679</v>
      </c>
      <c r="H298" s="24">
        <f t="shared" si="52"/>
        <v>184.81514312925987</v>
      </c>
      <c r="I298" s="24">
        <f t="shared" si="53"/>
        <v>13568.007244858311</v>
      </c>
      <c r="J298" s="1">
        <f t="shared" si="48"/>
        <v>-3022.5901673026301</v>
      </c>
      <c r="K298" s="1">
        <f t="shared" si="54"/>
        <v>174.16583821640819</v>
      </c>
      <c r="L298" s="1">
        <f t="shared" si="55"/>
        <v>174.13714460358923</v>
      </c>
      <c r="M298" s="1">
        <f t="shared" si="59"/>
        <v>2.2353129097855753</v>
      </c>
      <c r="N298" s="24">
        <f t="shared" si="56"/>
        <v>4.599509821684157E-5</v>
      </c>
      <c r="O298" s="24">
        <f t="shared" si="57"/>
        <v>4.8806437896114036E-5</v>
      </c>
      <c r="P298" s="25">
        <f t="shared" si="58"/>
        <v>77.902804498316755</v>
      </c>
    </row>
    <row r="299" spans="1:16" x14ac:dyDescent="0.35">
      <c r="A299">
        <v>280</v>
      </c>
      <c r="B299">
        <v>616595.00199999998</v>
      </c>
      <c r="C299" s="1">
        <v>4.8933236050428086E-5</v>
      </c>
      <c r="D299" s="1">
        <v>2.5981765199974656</v>
      </c>
      <c r="E299" s="1">
        <f t="shared" si="49"/>
        <v>2.5981765199974656</v>
      </c>
      <c r="F299" s="1">
        <f t="shared" si="50"/>
        <v>3874180.6570467674</v>
      </c>
      <c r="G299" s="24">
        <f t="shared" si="51"/>
        <v>189.57619659327204</v>
      </c>
      <c r="H299" s="24">
        <f t="shared" si="52"/>
        <v>189.61180507867462</v>
      </c>
      <c r="I299" s="24">
        <f t="shared" si="53"/>
        <v>13835.043369584089</v>
      </c>
      <c r="J299" s="1">
        <f t="shared" si="48"/>
        <v>-2953.7876141551073</v>
      </c>
      <c r="K299" s="1">
        <f t="shared" si="54"/>
        <v>178.17430324381172</v>
      </c>
      <c r="L299" s="1">
        <f t="shared" si="55"/>
        <v>178.14475700976951</v>
      </c>
      <c r="M299" s="1">
        <f t="shared" si="59"/>
        <v>2.294233354304839</v>
      </c>
      <c r="N299" s="24">
        <f t="shared" si="56"/>
        <v>4.5982563225527721E-5</v>
      </c>
      <c r="O299" s="24">
        <f t="shared" si="57"/>
        <v>4.8933236050428086E-5</v>
      </c>
      <c r="P299" s="25">
        <f t="shared" si="58"/>
        <v>77.648926459683523</v>
      </c>
    </row>
    <row r="300" spans="1:16" x14ac:dyDescent="0.35">
      <c r="A300">
        <v>281</v>
      </c>
      <c r="B300">
        <v>630957.34400000004</v>
      </c>
      <c r="C300" s="1">
        <v>4.9067832882333898E-5</v>
      </c>
      <c r="D300" s="1">
        <v>2.6761961466490285</v>
      </c>
      <c r="E300" s="1">
        <f t="shared" si="49"/>
        <v>2.6761961466490285</v>
      </c>
      <c r="F300" s="1">
        <f t="shared" si="50"/>
        <v>3964421.9132778561</v>
      </c>
      <c r="G300" s="24">
        <f t="shared" si="51"/>
        <v>194.52559191578024</v>
      </c>
      <c r="H300" s="24">
        <f t="shared" si="52"/>
        <v>194.56240982618888</v>
      </c>
      <c r="I300" s="24">
        <f t="shared" si="53"/>
        <v>14142.224957385954</v>
      </c>
      <c r="J300" s="1">
        <f t="shared" si="48"/>
        <v>-2886.5512021959184</v>
      </c>
      <c r="K300" s="1">
        <f t="shared" si="54"/>
        <v>182.27641973167553</v>
      </c>
      <c r="L300" s="1">
        <f t="shared" si="55"/>
        <v>182.24614475293879</v>
      </c>
      <c r="M300" s="1">
        <f t="shared" si="59"/>
        <v>2.3489355370575717</v>
      </c>
      <c r="N300" s="24">
        <f t="shared" si="56"/>
        <v>4.5970421095330482E-5</v>
      </c>
      <c r="O300" s="24">
        <f t="shared" si="57"/>
        <v>4.9067832882333898E-5</v>
      </c>
      <c r="P300" s="25">
        <f t="shared" si="58"/>
        <v>77.586694857208414</v>
      </c>
    </row>
    <row r="301" spans="1:16" x14ac:dyDescent="0.35">
      <c r="A301">
        <v>282</v>
      </c>
      <c r="B301">
        <v>645654.22900000005</v>
      </c>
      <c r="C301" s="1">
        <v>4.921087398168017E-5</v>
      </c>
      <c r="D301" s="1">
        <v>2.7573195061318896</v>
      </c>
      <c r="E301" s="1">
        <f t="shared" si="49"/>
        <v>2.7573195061318896</v>
      </c>
      <c r="F301" s="1">
        <f t="shared" si="50"/>
        <v>4056765.1651711641</v>
      </c>
      <c r="G301" s="24">
        <f t="shared" si="51"/>
        <v>199.6369593165081</v>
      </c>
      <c r="H301" s="24">
        <f t="shared" si="52"/>
        <v>199.67504249952651</v>
      </c>
      <c r="I301" s="24">
        <f t="shared" si="53"/>
        <v>14456.981951983216</v>
      </c>
      <c r="J301" s="1">
        <f t="shared" si="48"/>
        <v>-2820.8452729851842</v>
      </c>
      <c r="K301" s="1">
        <f t="shared" si="54"/>
        <v>186.47528933355926</v>
      </c>
      <c r="L301" s="1">
        <f t="shared" si="55"/>
        <v>186.44426972295585</v>
      </c>
      <c r="M301" s="1">
        <f t="shared" si="59"/>
        <v>2.4048760146928849</v>
      </c>
      <c r="N301" s="24">
        <f t="shared" si="56"/>
        <v>4.5958851974881163E-5</v>
      </c>
      <c r="O301" s="24">
        <f t="shared" si="57"/>
        <v>4.921087398168017E-5</v>
      </c>
      <c r="P301" s="25">
        <f t="shared" si="58"/>
        <v>77.527601665887019</v>
      </c>
    </row>
    <row r="302" spans="1:16" x14ac:dyDescent="0.35">
      <c r="A302">
        <v>283</v>
      </c>
      <c r="B302">
        <v>660693.44799999997</v>
      </c>
      <c r="C302" s="1">
        <v>4.9369208819754783E-5</v>
      </c>
      <c r="D302" s="1">
        <v>2.9762352543313053</v>
      </c>
      <c r="E302" s="1">
        <f t="shared" si="49"/>
        <v>2.9762352543313053</v>
      </c>
      <c r="F302" s="1">
        <f t="shared" si="50"/>
        <v>4151259.3650234197</v>
      </c>
      <c r="G302" s="24">
        <f t="shared" si="51"/>
        <v>204.94439045680386</v>
      </c>
      <c r="H302" s="24">
        <f t="shared" si="52"/>
        <v>204.98761182172819</v>
      </c>
      <c r="I302" s="24">
        <f t="shared" si="53"/>
        <v>14115.504174228648</v>
      </c>
      <c r="J302" s="1">
        <f t="shared" si="48"/>
        <v>-2756.6349952021073</v>
      </c>
      <c r="K302" s="1">
        <f t="shared" si="54"/>
        <v>190.79947019263594</v>
      </c>
      <c r="L302" s="1">
        <f t="shared" si="55"/>
        <v>190.7646156521748</v>
      </c>
      <c r="M302" s="1">
        <f t="shared" si="59"/>
        <v>2.5785680163227864</v>
      </c>
      <c r="N302" s="24">
        <f t="shared" si="56"/>
        <v>4.5953432170359847E-5</v>
      </c>
      <c r="O302" s="24">
        <f t="shared" si="57"/>
        <v>4.9369208819754783E-5</v>
      </c>
      <c r="P302" s="25">
        <f t="shared" si="58"/>
        <v>73.980835271593151</v>
      </c>
    </row>
    <row r="303" spans="1:16" x14ac:dyDescent="0.35">
      <c r="A303">
        <v>284</v>
      </c>
      <c r="B303">
        <v>676082.97499999998</v>
      </c>
      <c r="C303" s="1">
        <v>4.9526826152538246E-5</v>
      </c>
      <c r="D303" s="1">
        <v>3.0626294772370022</v>
      </c>
      <c r="E303" s="1">
        <f t="shared" si="49"/>
        <v>3.0626294772370022</v>
      </c>
      <c r="F303" s="1">
        <f t="shared" si="50"/>
        <v>4247954.614954263</v>
      </c>
      <c r="G303" s="24">
        <f t="shared" si="51"/>
        <v>210.38770971871233</v>
      </c>
      <c r="H303" s="24">
        <f t="shared" si="52"/>
        <v>210.43229264291159</v>
      </c>
      <c r="I303" s="24">
        <f t="shared" si="53"/>
        <v>14455.672300242142</v>
      </c>
      <c r="J303" s="1">
        <f t="shared" si="48"/>
        <v>-2693.8863234317414</v>
      </c>
      <c r="K303" s="1">
        <f t="shared" si="54"/>
        <v>195.18542904404063</v>
      </c>
      <c r="L303" s="1">
        <f t="shared" si="55"/>
        <v>195.14985064338458</v>
      </c>
      <c r="M303" s="1">
        <f t="shared" si="59"/>
        <v>2.634979995020462</v>
      </c>
      <c r="N303" s="24">
        <f t="shared" si="56"/>
        <v>4.5939721191085687E-5</v>
      </c>
      <c r="O303" s="24">
        <f t="shared" si="57"/>
        <v>4.9526826152538246E-5</v>
      </c>
      <c r="P303" s="25">
        <f t="shared" si="58"/>
        <v>74.061226655297304</v>
      </c>
    </row>
    <row r="304" spans="1:16" x14ac:dyDescent="0.35">
      <c r="A304">
        <v>285</v>
      </c>
      <c r="B304">
        <v>691830.97100000002</v>
      </c>
      <c r="C304" s="1">
        <v>4.9696539602124966E-5</v>
      </c>
      <c r="D304" s="1">
        <v>3.1526258903335238</v>
      </c>
      <c r="E304" s="1">
        <f t="shared" si="49"/>
        <v>3.1526258903335238</v>
      </c>
      <c r="F304" s="1">
        <f t="shared" si="50"/>
        <v>4346902.1920389868</v>
      </c>
      <c r="G304" s="24">
        <f t="shared" si="51"/>
        <v>216.02599693322932</v>
      </c>
      <c r="H304" s="24">
        <f t="shared" si="52"/>
        <v>216.07200551620315</v>
      </c>
      <c r="I304" s="24">
        <f t="shared" si="53"/>
        <v>14805.806976374834</v>
      </c>
      <c r="J304" s="1">
        <f t="shared" si="48"/>
        <v>-2632.5659824465179</v>
      </c>
      <c r="K304" s="1">
        <f t="shared" si="54"/>
        <v>199.68273044331696</v>
      </c>
      <c r="L304" s="1">
        <f t="shared" si="55"/>
        <v>199.64641608577739</v>
      </c>
      <c r="M304" s="1">
        <f t="shared" si="59"/>
        <v>2.692588222367307</v>
      </c>
      <c r="N304" s="24">
        <f t="shared" si="56"/>
        <v>4.5928435300756078E-5</v>
      </c>
      <c r="O304" s="24">
        <f t="shared" si="57"/>
        <v>4.9696539602124966E-5</v>
      </c>
      <c r="P304" s="25">
        <f t="shared" si="58"/>
        <v>74.14665726727776</v>
      </c>
    </row>
    <row r="305" spans="1:16" x14ac:dyDescent="0.35">
      <c r="A305">
        <v>286</v>
      </c>
      <c r="B305">
        <v>707945.78399999999</v>
      </c>
      <c r="C305" s="1">
        <v>4.9876473562614478E-5</v>
      </c>
      <c r="D305" s="1">
        <v>3.2454863923888952</v>
      </c>
      <c r="E305" s="1">
        <f t="shared" si="49"/>
        <v>3.2454863923888952</v>
      </c>
      <c r="F305" s="1">
        <f t="shared" si="50"/>
        <v>4448154.5483085327</v>
      </c>
      <c r="G305" s="24">
        <f t="shared" si="51"/>
        <v>221.85826273113386</v>
      </c>
      <c r="H305" s="24">
        <f t="shared" si="52"/>
        <v>221.90573980858642</v>
      </c>
      <c r="I305" s="24">
        <f t="shared" si="53"/>
        <v>15169.258462908614</v>
      </c>
      <c r="J305" s="1">
        <f t="shared" si="48"/>
        <v>-2572.6414663662208</v>
      </c>
      <c r="K305" s="1">
        <f t="shared" si="54"/>
        <v>204.28493982668201</v>
      </c>
      <c r="L305" s="1">
        <f t="shared" si="55"/>
        <v>204.24789721544275</v>
      </c>
      <c r="M305" s="1">
        <f t="shared" si="59"/>
        <v>2.750613650258984</v>
      </c>
      <c r="N305" s="24">
        <f t="shared" si="56"/>
        <v>4.5917446212184919E-5</v>
      </c>
      <c r="O305" s="24">
        <f t="shared" si="57"/>
        <v>4.9876473562614478E-5</v>
      </c>
      <c r="P305" s="25">
        <f t="shared" si="58"/>
        <v>74.25539286341133</v>
      </c>
    </row>
    <row r="306" spans="1:16" x14ac:dyDescent="0.35">
      <c r="A306">
        <v>287</v>
      </c>
      <c r="B306">
        <v>724435.96</v>
      </c>
      <c r="C306" s="1">
        <v>5.0065726976379488E-5</v>
      </c>
      <c r="D306" s="1">
        <v>3.3456198650326239</v>
      </c>
      <c r="E306" s="1">
        <f t="shared" si="49"/>
        <v>3.3456198650326239</v>
      </c>
      <c r="F306" s="1">
        <f t="shared" si="50"/>
        <v>4551765.3798645381</v>
      </c>
      <c r="G306" s="24">
        <f t="shared" si="51"/>
        <v>227.88744276883423</v>
      </c>
      <c r="H306" s="24">
        <f t="shared" si="52"/>
        <v>227.93655987746163</v>
      </c>
      <c r="I306" s="24">
        <f t="shared" si="53"/>
        <v>15525.935951929638</v>
      </c>
      <c r="J306" s="1">
        <f t="shared" si="48"/>
        <v>-2514.080996003489</v>
      </c>
      <c r="K306" s="1">
        <f t="shared" si="54"/>
        <v>208.98880543389839</v>
      </c>
      <c r="L306" s="1">
        <f t="shared" si="55"/>
        <v>208.95094593963893</v>
      </c>
      <c r="M306" s="1">
        <f t="shared" si="59"/>
        <v>2.812610377977304</v>
      </c>
      <c r="N306" s="24">
        <f t="shared" si="56"/>
        <v>4.5905473701251573E-5</v>
      </c>
      <c r="O306" s="24">
        <f t="shared" si="57"/>
        <v>5.0065726976379488E-5</v>
      </c>
      <c r="P306" s="25">
        <f t="shared" si="58"/>
        <v>74.290754089411607</v>
      </c>
    </row>
    <row r="307" spans="1:16" x14ac:dyDescent="0.35">
      <c r="A307">
        <v>288</v>
      </c>
      <c r="B307">
        <v>741310.24100000004</v>
      </c>
      <c r="C307" s="1">
        <v>5.0266666993580555E-5</v>
      </c>
      <c r="D307" s="1">
        <v>3.4515952391471072</v>
      </c>
      <c r="E307" s="1">
        <f t="shared" si="49"/>
        <v>3.4515952391471072</v>
      </c>
      <c r="F307" s="1">
        <f t="shared" si="50"/>
        <v>4657789.614312958</v>
      </c>
      <c r="G307" s="24">
        <f t="shared" si="51"/>
        <v>234.13155946882748</v>
      </c>
      <c r="H307" s="24">
        <f t="shared" si="52"/>
        <v>234.18244329551848</v>
      </c>
      <c r="I307" s="24">
        <f t="shared" si="53"/>
        <v>15885.263725925299</v>
      </c>
      <c r="J307" s="1">
        <f t="shared" si="48"/>
        <v>-2456.8535265352471</v>
      </c>
      <c r="K307" s="1">
        <f t="shared" si="54"/>
        <v>213.80314797479943</v>
      </c>
      <c r="L307" s="1">
        <f t="shared" si="55"/>
        <v>213.76442446071269</v>
      </c>
      <c r="M307" s="1">
        <f t="shared" si="59"/>
        <v>2.8771009196486861</v>
      </c>
      <c r="N307" s="24">
        <f t="shared" si="56"/>
        <v>4.5893963051451339E-5</v>
      </c>
      <c r="O307" s="24">
        <f t="shared" si="57"/>
        <v>5.0266666993580555E-5</v>
      </c>
      <c r="P307" s="25">
        <f t="shared" si="58"/>
        <v>74.298549279534768</v>
      </c>
    </row>
    <row r="308" spans="1:16" x14ac:dyDescent="0.35">
      <c r="A308">
        <v>289</v>
      </c>
      <c r="B308">
        <v>758577.57499999995</v>
      </c>
      <c r="C308" s="1">
        <v>5.0479102974678503E-5</v>
      </c>
      <c r="D308" s="1">
        <v>3.5565803767081459</v>
      </c>
      <c r="E308" s="1">
        <f t="shared" si="49"/>
        <v>3.5565803767081459</v>
      </c>
      <c r="F308" s="1">
        <f t="shared" si="50"/>
        <v>4766283.47359592</v>
      </c>
      <c r="G308" s="24">
        <f t="shared" si="51"/>
        <v>240.59771427015679</v>
      </c>
      <c r="H308" s="24">
        <f t="shared" si="52"/>
        <v>240.65028860160612</v>
      </c>
      <c r="I308" s="24">
        <f t="shared" si="53"/>
        <v>16279.657210949988</v>
      </c>
      <c r="J308" s="1">
        <f t="shared" si="48"/>
        <v>-2400.9287116845549</v>
      </c>
      <c r="K308" s="1">
        <f t="shared" si="54"/>
        <v>218.72682487110151</v>
      </c>
      <c r="L308" s="1">
        <f t="shared" si="55"/>
        <v>218.68734849807575</v>
      </c>
      <c r="M308" s="1">
        <f t="shared" si="59"/>
        <v>2.9381938917172636</v>
      </c>
      <c r="N308" s="24">
        <f t="shared" si="56"/>
        <v>4.5882153193269301E-5</v>
      </c>
      <c r="O308" s="24">
        <f t="shared" si="57"/>
        <v>5.0479102974678503E-5</v>
      </c>
      <c r="P308" s="25">
        <f t="shared" si="58"/>
        <v>74.429175390553013</v>
      </c>
    </row>
    <row r="309" spans="1:16" x14ac:dyDescent="0.35">
      <c r="A309">
        <v>290</v>
      </c>
      <c r="B309">
        <v>776247.11699999997</v>
      </c>
      <c r="C309" s="1">
        <v>5.0705648269171074E-5</v>
      </c>
      <c r="D309" s="1">
        <v>3.6622330534722565</v>
      </c>
      <c r="E309" s="1">
        <f t="shared" si="49"/>
        <v>3.6622330534722565</v>
      </c>
      <c r="F309" s="1">
        <f t="shared" si="50"/>
        <v>4877304.4802749129</v>
      </c>
      <c r="G309" s="24">
        <f t="shared" si="51"/>
        <v>247.30688547847197</v>
      </c>
      <c r="H309" s="24">
        <f t="shared" si="52"/>
        <v>247.36111749434164</v>
      </c>
      <c r="I309" s="24">
        <f t="shared" si="53"/>
        <v>16704.045499780321</v>
      </c>
      <c r="J309" s="1">
        <f t="shared" si="48"/>
        <v>-2346.276900707051</v>
      </c>
      <c r="K309" s="1">
        <f t="shared" si="54"/>
        <v>223.76972886622414</v>
      </c>
      <c r="L309" s="1">
        <f t="shared" si="55"/>
        <v>223.72957912519422</v>
      </c>
      <c r="M309" s="1">
        <f t="shared" si="59"/>
        <v>2.9971127210385982</v>
      </c>
      <c r="N309" s="24">
        <f t="shared" si="56"/>
        <v>4.5871562874537522E-5</v>
      </c>
      <c r="O309" s="24">
        <f t="shared" si="57"/>
        <v>5.0705648269171074E-5</v>
      </c>
      <c r="P309" s="25">
        <f t="shared" si="58"/>
        <v>74.648369931066384</v>
      </c>
    </row>
    <row r="310" spans="1:16" x14ac:dyDescent="0.35">
      <c r="A310">
        <v>291</v>
      </c>
      <c r="B310">
        <v>794328.23499999999</v>
      </c>
      <c r="C310" s="1">
        <v>5.0944780885493609E-5</v>
      </c>
      <c r="D310" s="1">
        <v>3.7807464930459438</v>
      </c>
      <c r="E310" s="1">
        <f t="shared" si="49"/>
        <v>3.7807464930459438</v>
      </c>
      <c r="F310" s="1">
        <f t="shared" si="50"/>
        <v>4990911.4952298934</v>
      </c>
      <c r="G310" s="24">
        <f t="shared" si="51"/>
        <v>254.26089254337819</v>
      </c>
      <c r="H310" s="24">
        <f t="shared" si="52"/>
        <v>254.31711056378114</v>
      </c>
      <c r="I310" s="24">
        <f t="shared" si="53"/>
        <v>17103.208490687397</v>
      </c>
      <c r="J310" s="1">
        <f t="shared" si="48"/>
        <v>-2292.8691183406613</v>
      </c>
      <c r="K310" s="1">
        <f t="shared" si="54"/>
        <v>228.92548744978191</v>
      </c>
      <c r="L310" s="1">
        <f t="shared" si="55"/>
        <v>228.88448125566455</v>
      </c>
      <c r="M310" s="1">
        <f t="shared" si="59"/>
        <v>3.0636059584769506</v>
      </c>
      <c r="N310" s="24">
        <f t="shared" si="56"/>
        <v>4.5860256483093896E-5</v>
      </c>
      <c r="O310" s="24">
        <f t="shared" si="57"/>
        <v>5.0944780885493609E-5</v>
      </c>
      <c r="P310" s="25">
        <f t="shared" si="58"/>
        <v>74.710809535522912</v>
      </c>
    </row>
    <row r="311" spans="1:16" x14ac:dyDescent="0.35">
      <c r="A311">
        <v>292</v>
      </c>
      <c r="B311">
        <v>812830.51599999995</v>
      </c>
      <c r="C311" s="1">
        <v>5.1199817516989355E-5</v>
      </c>
      <c r="D311" s="1">
        <v>3.9009606422343586</v>
      </c>
      <c r="E311" s="1">
        <f t="shared" si="49"/>
        <v>3.9009606422343586</v>
      </c>
      <c r="F311" s="1">
        <f t="shared" si="50"/>
        <v>5107164.7553584017</v>
      </c>
      <c r="G311" s="24">
        <f t="shared" si="51"/>
        <v>261.48590350354976</v>
      </c>
      <c r="H311" s="24">
        <f t="shared" si="52"/>
        <v>261.54409973412419</v>
      </c>
      <c r="I311" s="24">
        <f t="shared" si="53"/>
        <v>17531.603493909672</v>
      </c>
      <c r="J311" s="1">
        <f t="shared" si="48"/>
        <v>-2240.6770464527485</v>
      </c>
      <c r="K311" s="1">
        <f t="shared" si="54"/>
        <v>234.2062618256019</v>
      </c>
      <c r="L311" s="1">
        <f t="shared" si="55"/>
        <v>234.16447159882563</v>
      </c>
      <c r="M311" s="1">
        <f t="shared" si="59"/>
        <v>3.1282241561406625</v>
      </c>
      <c r="N311" s="24">
        <f t="shared" si="56"/>
        <v>4.5850189452600272E-5</v>
      </c>
      <c r="O311" s="24">
        <f t="shared" si="57"/>
        <v>5.1199817516989355E-5</v>
      </c>
      <c r="P311" s="25">
        <f t="shared" si="58"/>
        <v>74.855400352038032</v>
      </c>
    </row>
    <row r="312" spans="1:16" x14ac:dyDescent="0.35">
      <c r="A312">
        <v>293</v>
      </c>
      <c r="B312">
        <v>831763.77099999995</v>
      </c>
      <c r="C312" s="1">
        <v>5.1468876861759373E-5</v>
      </c>
      <c r="D312" s="1">
        <v>4.0287683972986663</v>
      </c>
      <c r="E312" s="1">
        <f t="shared" si="49"/>
        <v>4.0287683972986663</v>
      </c>
      <c r="F312" s="1">
        <f t="shared" si="50"/>
        <v>5226125.9049914861</v>
      </c>
      <c r="G312" s="24">
        <f t="shared" si="51"/>
        <v>268.98283066805755</v>
      </c>
      <c r="H312" s="24">
        <f t="shared" si="52"/>
        <v>269.04317271575906</v>
      </c>
      <c r="I312" s="24">
        <f t="shared" si="53"/>
        <v>17962.808241229137</v>
      </c>
      <c r="J312" s="1">
        <f t="shared" si="48"/>
        <v>-2189.6730097631817</v>
      </c>
      <c r="K312" s="1">
        <f t="shared" si="54"/>
        <v>239.60332548947932</v>
      </c>
      <c r="L312" s="1">
        <f t="shared" si="55"/>
        <v>239.56070162799702</v>
      </c>
      <c r="M312" s="1">
        <f t="shared" si="59"/>
        <v>3.1954658757039285</v>
      </c>
      <c r="N312" s="24">
        <f t="shared" si="56"/>
        <v>4.5839060516929371E-5</v>
      </c>
      <c r="O312" s="24">
        <f t="shared" si="57"/>
        <v>5.1468876861759373E-5</v>
      </c>
      <c r="P312" s="25">
        <f t="shared" si="58"/>
        <v>74.968943792968602</v>
      </c>
    </row>
    <row r="313" spans="1:16" x14ac:dyDescent="0.35">
      <c r="A313">
        <v>294</v>
      </c>
      <c r="B313">
        <v>851138.03799999994</v>
      </c>
      <c r="C313" s="1">
        <v>5.1753165331521542E-5</v>
      </c>
      <c r="D313" s="1">
        <v>4.1705061059553623</v>
      </c>
      <c r="E313" s="1">
        <f t="shared" si="49"/>
        <v>4.1705061059553623</v>
      </c>
      <c r="F313" s="1">
        <f t="shared" si="50"/>
        <v>5347858.0147432601</v>
      </c>
      <c r="G313" s="24">
        <f t="shared" si="51"/>
        <v>276.76858000651049</v>
      </c>
      <c r="H313" s="24">
        <f t="shared" si="52"/>
        <v>276.83142356042617</v>
      </c>
      <c r="I313" s="24">
        <f t="shared" si="53"/>
        <v>18371.448944911353</v>
      </c>
      <c r="J313" s="1">
        <f t="shared" si="48"/>
        <v>-2139.8299671075724</v>
      </c>
      <c r="K313" s="1">
        <f t="shared" si="54"/>
        <v>245.12005623092665</v>
      </c>
      <c r="L313" s="1">
        <f t="shared" si="55"/>
        <v>245.07642751654038</v>
      </c>
      <c r="M313" s="1">
        <f t="shared" si="59"/>
        <v>3.2699188765058436</v>
      </c>
      <c r="N313" s="24">
        <f t="shared" si="56"/>
        <v>4.5827025856127935E-5</v>
      </c>
      <c r="O313" s="24">
        <f t="shared" si="57"/>
        <v>5.1753165331521542E-5</v>
      </c>
      <c r="P313" s="25">
        <f t="shared" si="58"/>
        <v>74.948779089719537</v>
      </c>
    </row>
    <row r="314" spans="1:16" x14ac:dyDescent="0.35">
      <c r="A314">
        <v>295</v>
      </c>
      <c r="B314">
        <v>870963.59</v>
      </c>
      <c r="C314" s="1">
        <v>5.205800918078666E-5</v>
      </c>
      <c r="D314" s="1">
        <v>4.2977608771342428</v>
      </c>
      <c r="E314" s="1">
        <f t="shared" si="49"/>
        <v>4.2977608771342428</v>
      </c>
      <c r="F314" s="1">
        <f t="shared" si="50"/>
        <v>5472425.631776385</v>
      </c>
      <c r="G314" s="24">
        <f t="shared" si="51"/>
        <v>284.88358378018728</v>
      </c>
      <c r="H314" s="24">
        <f t="shared" si="52"/>
        <v>284.94841990837665</v>
      </c>
      <c r="I314" s="24">
        <f t="shared" si="53"/>
        <v>18888.237241837687</v>
      </c>
      <c r="J314" s="1">
        <f t="shared" si="48"/>
        <v>-2091.1214897715113</v>
      </c>
      <c r="K314" s="1">
        <f t="shared" si="54"/>
        <v>250.77619219845229</v>
      </c>
      <c r="L314" s="1">
        <f t="shared" si="55"/>
        <v>250.73199451522331</v>
      </c>
      <c r="M314" s="1">
        <f t="shared" si="59"/>
        <v>3.32892974827615</v>
      </c>
      <c r="N314" s="24">
        <f t="shared" si="56"/>
        <v>4.5817341593335471E-5</v>
      </c>
      <c r="O314" s="24">
        <f t="shared" si="57"/>
        <v>5.205800918078666E-5</v>
      </c>
      <c r="P314" s="25">
        <f t="shared" si="58"/>
        <v>75.319100574309843</v>
      </c>
    </row>
    <row r="315" spans="1:16" x14ac:dyDescent="0.35">
      <c r="A315">
        <v>296</v>
      </c>
      <c r="B315">
        <v>891250.93799999997</v>
      </c>
      <c r="C315" s="1">
        <v>5.2381918862006542E-5</v>
      </c>
      <c r="D315" s="1">
        <v>4.4508365400463124</v>
      </c>
      <c r="E315" s="1">
        <f t="shared" si="49"/>
        <v>4.4508365400463124</v>
      </c>
      <c r="F315" s="1">
        <f t="shared" si="50"/>
        <v>5599894.7986516245</v>
      </c>
      <c r="G315" s="24">
        <f t="shared" si="51"/>
        <v>293.33323497874187</v>
      </c>
      <c r="H315" s="24">
        <f t="shared" si="52"/>
        <v>293.40076890788441</v>
      </c>
      <c r="I315" s="24">
        <f t="shared" si="53"/>
        <v>19336.633892222086</v>
      </c>
      <c r="J315" s="1">
        <f t="shared" si="48"/>
        <v>-2043.5217537549943</v>
      </c>
      <c r="K315" s="1">
        <f t="shared" si="54"/>
        <v>256.56428401764219</v>
      </c>
      <c r="L315" s="1">
        <f t="shared" si="55"/>
        <v>256.51912438537141</v>
      </c>
      <c r="M315" s="1">
        <f t="shared" si="59"/>
        <v>3.4035730237018145</v>
      </c>
      <c r="N315" s="24">
        <f t="shared" si="56"/>
        <v>4.5807847041543992E-5</v>
      </c>
      <c r="O315" s="24">
        <f t="shared" si="57"/>
        <v>5.2381918862006542E-5</v>
      </c>
      <c r="P315" s="25">
        <f t="shared" si="58"/>
        <v>75.367598285396724</v>
      </c>
    </row>
    <row r="316" spans="1:16" x14ac:dyDescent="0.35">
      <c r="A316">
        <v>297</v>
      </c>
      <c r="B316">
        <v>912010.83900000004</v>
      </c>
      <c r="C316" s="1">
        <v>5.2711389651001125E-5</v>
      </c>
      <c r="D316" s="1">
        <v>4.4091476451763469</v>
      </c>
      <c r="E316" s="1">
        <f t="shared" si="49"/>
        <v>4.4091476451763469</v>
      </c>
      <c r="F316" s="1">
        <f t="shared" si="50"/>
        <v>5730333.1035933271</v>
      </c>
      <c r="G316" s="24">
        <f t="shared" si="51"/>
        <v>302.05382105353846</v>
      </c>
      <c r="H316" s="24">
        <f t="shared" si="52"/>
        <v>302.1181823746075</v>
      </c>
      <c r="I316" s="24">
        <f t="shared" si="53"/>
        <v>20696.959761788639</v>
      </c>
      <c r="J316" s="1">
        <f t="shared" si="48"/>
        <v>-1997.0055200819206</v>
      </c>
      <c r="K316" s="1">
        <f t="shared" si="54"/>
        <v>262.41810185096614</v>
      </c>
      <c r="L316" s="1">
        <f t="shared" si="55"/>
        <v>262.37592264034669</v>
      </c>
      <c r="M316" s="1">
        <f t="shared" si="59"/>
        <v>3.3266814248628305</v>
      </c>
      <c r="N316" s="24">
        <f t="shared" si="56"/>
        <v>4.5787202575678942E-5</v>
      </c>
      <c r="O316" s="24">
        <f t="shared" si="57"/>
        <v>5.2711389651001125E-5</v>
      </c>
      <c r="P316" s="25">
        <f t="shared" si="58"/>
        <v>78.870167933548146</v>
      </c>
    </row>
    <row r="317" spans="1:16" x14ac:dyDescent="0.35">
      <c r="A317">
        <v>298</v>
      </c>
      <c r="B317">
        <v>933254.30099999998</v>
      </c>
      <c r="C317" s="1">
        <v>5.3075633361354529E-5</v>
      </c>
      <c r="D317" s="1">
        <v>4.5723660529672419</v>
      </c>
      <c r="E317" s="1">
        <f t="shared" si="49"/>
        <v>4.5723660529672419</v>
      </c>
      <c r="F317" s="1">
        <f t="shared" si="50"/>
        <v>5863809.7119053546</v>
      </c>
      <c r="G317" s="24">
        <f t="shared" si="51"/>
        <v>311.22541436983852</v>
      </c>
      <c r="H317" s="24">
        <f t="shared" si="52"/>
        <v>311.29258925452672</v>
      </c>
      <c r="I317" s="24">
        <f t="shared" si="53"/>
        <v>21188.628372859217</v>
      </c>
      <c r="J317" s="1">
        <f t="shared" si="48"/>
        <v>-1951.548123492167</v>
      </c>
      <c r="K317" s="1">
        <f t="shared" si="54"/>
        <v>268.46894922589911</v>
      </c>
      <c r="L317" s="1">
        <f t="shared" si="55"/>
        <v>268.42585622036063</v>
      </c>
      <c r="M317" s="1">
        <f t="shared" si="59"/>
        <v>3.4010699652861995</v>
      </c>
      <c r="N317" s="24">
        <f t="shared" si="56"/>
        <v>4.5776699689857394E-5</v>
      </c>
      <c r="O317" s="24">
        <f t="shared" si="57"/>
        <v>5.3075633361354529E-5</v>
      </c>
      <c r="P317" s="25">
        <f t="shared" si="58"/>
        <v>78.923944217587604</v>
      </c>
    </row>
    <row r="318" spans="1:16" x14ac:dyDescent="0.35">
      <c r="A318">
        <v>299</v>
      </c>
      <c r="B318">
        <v>954992.58600000001</v>
      </c>
      <c r="C318" s="1">
        <v>5.3464972736416063E-5</v>
      </c>
      <c r="D318" s="1">
        <v>4.7406343358413636</v>
      </c>
      <c r="E318" s="1">
        <f t="shared" si="49"/>
        <v>4.7406343358413636</v>
      </c>
      <c r="F318" s="1">
        <f t="shared" si="50"/>
        <v>6000395.3848206373</v>
      </c>
      <c r="G318" s="24">
        <f t="shared" si="51"/>
        <v>320.81097565715214</v>
      </c>
      <c r="H318" s="24">
        <f t="shared" si="52"/>
        <v>320.88102816660921</v>
      </c>
      <c r="I318" s="24">
        <f t="shared" si="53"/>
        <v>21714.848356413033</v>
      </c>
      <c r="J318" s="1">
        <f t="shared" si="48"/>
        <v>-1907.125465220673</v>
      </c>
      <c r="K318" s="1">
        <f t="shared" si="54"/>
        <v>274.66723366337999</v>
      </c>
      <c r="L318" s="1">
        <f t="shared" si="55"/>
        <v>274.62329594707518</v>
      </c>
      <c r="M318" s="1">
        <f t="shared" si="59"/>
        <v>3.4736609604287731</v>
      </c>
      <c r="N318" s="24">
        <f t="shared" si="56"/>
        <v>4.5767533359851115E-5</v>
      </c>
      <c r="O318" s="24">
        <f t="shared" si="57"/>
        <v>5.3464972736416063E-5</v>
      </c>
      <c r="P318" s="25">
        <f t="shared" si="58"/>
        <v>79.058750717334519</v>
      </c>
    </row>
    <row r="319" spans="1:16" x14ac:dyDescent="0.35">
      <c r="A319">
        <v>300</v>
      </c>
      <c r="B319">
        <v>977237.22100000002</v>
      </c>
      <c r="C319" s="1">
        <v>5.3879891269292605E-5</v>
      </c>
      <c r="D319" s="1">
        <v>4.9285548860394286</v>
      </c>
      <c r="E319" s="1">
        <f t="shared" si="49"/>
        <v>4.9285548860394286</v>
      </c>
      <c r="F319" s="1">
        <f t="shared" si="50"/>
        <v>6140162.54861621</v>
      </c>
      <c r="G319" s="24">
        <f t="shared" si="51"/>
        <v>330.83129049522398</v>
      </c>
      <c r="H319" s="24">
        <f t="shared" si="52"/>
        <v>330.90471357811418</v>
      </c>
      <c r="I319" s="24">
        <f t="shared" si="53"/>
        <v>22212.11611827512</v>
      </c>
      <c r="J319" s="1">
        <f t="shared" si="48"/>
        <v>-1863.7139895202001</v>
      </c>
      <c r="K319" s="1">
        <f t="shared" si="54"/>
        <v>281.01088495374904</v>
      </c>
      <c r="L319" s="1">
        <f t="shared" si="55"/>
        <v>280.96591524730678</v>
      </c>
      <c r="M319" s="1">
        <f t="shared" si="59"/>
        <v>3.5545681494310926</v>
      </c>
      <c r="N319" s="24">
        <f t="shared" si="56"/>
        <v>4.5758709646966466E-5</v>
      </c>
      <c r="O319" s="24">
        <f t="shared" si="57"/>
        <v>5.3879891269292605E-5</v>
      </c>
      <c r="P319" s="25">
        <f t="shared" si="58"/>
        <v>79.043614705284327</v>
      </c>
    </row>
    <row r="320" spans="1:16" x14ac:dyDescent="0.35">
      <c r="A320">
        <v>301</v>
      </c>
      <c r="B320">
        <v>1000000</v>
      </c>
      <c r="C320" s="1">
        <v>5.434297822183548E-5</v>
      </c>
      <c r="D320" s="1">
        <v>5.3555329589200111</v>
      </c>
      <c r="E320" s="1">
        <f t="shared" si="49"/>
        <v>5.3555329589200111</v>
      </c>
      <c r="F320" s="1">
        <f t="shared" si="50"/>
        <v>6283185.307179586</v>
      </c>
      <c r="G320" s="24">
        <f t="shared" si="51"/>
        <v>341.4470023118169</v>
      </c>
      <c r="H320" s="24">
        <f t="shared" si="52"/>
        <v>341.53100285386262</v>
      </c>
      <c r="I320" s="24">
        <f t="shared" si="53"/>
        <v>21774.627850393499</v>
      </c>
      <c r="J320" s="1">
        <f t="shared" si="48"/>
        <v>-1821.2906798575439</v>
      </c>
      <c r="K320" s="1">
        <f t="shared" si="54"/>
        <v>287.59986888994939</v>
      </c>
      <c r="L320" s="1">
        <f t="shared" si="55"/>
        <v>287.54970527659253</v>
      </c>
      <c r="M320" s="1">
        <f t="shared" si="59"/>
        <v>3.7979642226306569</v>
      </c>
      <c r="N320" s="24">
        <f t="shared" si="56"/>
        <v>4.5764956979387361E-5</v>
      </c>
      <c r="O320" s="24">
        <f t="shared" si="57"/>
        <v>5.434297822183548E-5</v>
      </c>
      <c r="P320" s="25">
        <f t="shared" si="58"/>
        <v>75.71153608114335</v>
      </c>
    </row>
    <row r="321" spans="1:16" x14ac:dyDescent="0.35">
      <c r="A321">
        <v>302</v>
      </c>
      <c r="B321">
        <v>1023292.992</v>
      </c>
      <c r="C321" s="1">
        <v>5.4810501955727992E-5</v>
      </c>
      <c r="D321" s="1">
        <v>5.5508055514439523</v>
      </c>
      <c r="E321" s="1">
        <f t="shared" si="49"/>
        <v>5.5508055514439523</v>
      </c>
      <c r="F321" s="1">
        <f t="shared" si="50"/>
        <v>6429539.4922742378</v>
      </c>
      <c r="G321" s="24">
        <f t="shared" si="51"/>
        <v>352.40628691572749</v>
      </c>
      <c r="H321" s="24">
        <f t="shared" si="52"/>
        <v>352.49371850651892</v>
      </c>
      <c r="I321" s="24">
        <f t="shared" si="53"/>
        <v>22378.914438407217</v>
      </c>
      <c r="J321" s="1">
        <f t="shared" si="48"/>
        <v>-1779.8330430250262</v>
      </c>
      <c r="K321" s="1">
        <f t="shared" si="54"/>
        <v>294.22318332020018</v>
      </c>
      <c r="L321" s="1">
        <f t="shared" si="55"/>
        <v>294.17233488695939</v>
      </c>
      <c r="M321" s="1">
        <f t="shared" si="59"/>
        <v>3.8675835261532638</v>
      </c>
      <c r="N321" s="24">
        <f t="shared" si="56"/>
        <v>4.5753251106154357E-5</v>
      </c>
      <c r="O321" s="24">
        <f t="shared" si="57"/>
        <v>5.4810501955727992E-5</v>
      </c>
      <c r="P321" s="25">
        <f t="shared" si="58"/>
        <v>76.06101662645824</v>
      </c>
    </row>
    <row r="322" spans="1:16" x14ac:dyDescent="0.35">
      <c r="A322">
        <v>303</v>
      </c>
      <c r="B322">
        <v>1047128.548</v>
      </c>
      <c r="C322" s="1">
        <v>5.5315716009084205E-5</v>
      </c>
      <c r="D322" s="1">
        <v>5.7966271670096523</v>
      </c>
      <c r="E322" s="1">
        <f t="shared" si="49"/>
        <v>5.7966271670096523</v>
      </c>
      <c r="F322" s="1">
        <f t="shared" si="50"/>
        <v>6579302.707521894</v>
      </c>
      <c r="G322" s="24">
        <f t="shared" si="51"/>
        <v>363.9388401070799</v>
      </c>
      <c r="H322" s="24">
        <f t="shared" si="52"/>
        <v>364.03116574757331</v>
      </c>
      <c r="I322" s="24">
        <f t="shared" si="53"/>
        <v>22855.546235406066</v>
      </c>
      <c r="J322" s="1">
        <f t="shared" si="48"/>
        <v>-1739.3190963384409</v>
      </c>
      <c r="K322" s="1">
        <f t="shared" si="54"/>
        <v>301.02754147050655</v>
      </c>
      <c r="L322" s="1">
        <f t="shared" si="55"/>
        <v>300.9753306938764</v>
      </c>
      <c r="M322" s="1">
        <f t="shared" si="59"/>
        <v>3.9641084447895105</v>
      </c>
      <c r="N322" s="24">
        <f t="shared" si="56"/>
        <v>4.5745779465319556E-5</v>
      </c>
      <c r="O322" s="24">
        <f t="shared" si="57"/>
        <v>5.5315716009084205E-5</v>
      </c>
      <c r="P322" s="25">
        <f t="shared" si="58"/>
        <v>75.925100154483246</v>
      </c>
    </row>
    <row r="323" spans="1:16" x14ac:dyDescent="0.35">
      <c r="A323">
        <v>304</v>
      </c>
      <c r="B323">
        <v>1071519.3049999999</v>
      </c>
      <c r="C323" s="1">
        <v>5.5852276572702918E-5</v>
      </c>
      <c r="D323" s="1">
        <v>6.0403887334387623</v>
      </c>
      <c r="E323" s="1">
        <f t="shared" si="49"/>
        <v>6.0403887334387623</v>
      </c>
      <c r="F323" s="1">
        <f t="shared" si="50"/>
        <v>6732554.3535352815</v>
      </c>
      <c r="G323" s="24">
        <f t="shared" si="51"/>
        <v>376.02848779440762</v>
      </c>
      <c r="H323" s="24">
        <f t="shared" si="52"/>
        <v>376.12551846425146</v>
      </c>
      <c r="I323" s="24">
        <f t="shared" si="53"/>
        <v>23414.703286568514</v>
      </c>
      <c r="J323" s="1">
        <f t="shared" si="48"/>
        <v>-1699.7273603554381</v>
      </c>
      <c r="K323" s="1">
        <f t="shared" si="54"/>
        <v>307.97502134403135</v>
      </c>
      <c r="L323" s="1">
        <f t="shared" si="55"/>
        <v>307.92174995306624</v>
      </c>
      <c r="M323" s="1">
        <f t="shared" si="59"/>
        <v>4.0501135698134645</v>
      </c>
      <c r="N323" s="24">
        <f t="shared" si="56"/>
        <v>4.5736244192573914E-5</v>
      </c>
      <c r="O323" s="24">
        <f t="shared" si="57"/>
        <v>5.5852276572702918E-5</v>
      </c>
      <c r="P323" s="25">
        <f t="shared" si="58"/>
        <v>76.027929746979453</v>
      </c>
    </row>
    <row r="324" spans="1:16" x14ac:dyDescent="0.35">
      <c r="A324">
        <v>305</v>
      </c>
      <c r="B324">
        <v>1096478.196</v>
      </c>
      <c r="C324" s="1">
        <v>5.6431535706551773E-5</v>
      </c>
      <c r="D324" s="1">
        <v>6.3558251977779072</v>
      </c>
      <c r="E324" s="1">
        <f t="shared" si="49"/>
        <v>6.3558251977779072</v>
      </c>
      <c r="F324" s="1">
        <f t="shared" si="50"/>
        <v>6889375.6907499786</v>
      </c>
      <c r="G324" s="24">
        <f t="shared" si="51"/>
        <v>388.7780502884072</v>
      </c>
      <c r="H324" s="24">
        <f t="shared" si="52"/>
        <v>388.88195665327197</v>
      </c>
      <c r="I324" s="24">
        <f t="shared" si="53"/>
        <v>23787.433448115888</v>
      </c>
      <c r="J324" s="1">
        <f t="shared" si="48"/>
        <v>-1661.0368418648825</v>
      </c>
      <c r="K324" s="1">
        <f t="shared" si="54"/>
        <v>315.10870460065513</v>
      </c>
      <c r="L324" s="1">
        <f t="shared" si="55"/>
        <v>315.05341928092355</v>
      </c>
      <c r="M324" s="1">
        <f t="shared" si="59"/>
        <v>4.1734672656533336</v>
      </c>
      <c r="N324" s="24">
        <f t="shared" si="56"/>
        <v>4.5730329339410253E-5</v>
      </c>
      <c r="O324" s="24">
        <f t="shared" si="57"/>
        <v>5.6431535706551773E-5</v>
      </c>
      <c r="P324" s="25">
        <f t="shared" si="58"/>
        <v>75.489610730564493</v>
      </c>
    </row>
    <row r="325" spans="1:16" x14ac:dyDescent="0.35">
      <c r="A325">
        <v>306</v>
      </c>
      <c r="B325">
        <v>1122018.4539999999</v>
      </c>
      <c r="C325" s="1">
        <v>5.7050111407624822E-5</v>
      </c>
      <c r="D325" s="1">
        <v>6.6685500163014089</v>
      </c>
      <c r="E325" s="1">
        <f t="shared" si="49"/>
        <v>6.6685500163014089</v>
      </c>
      <c r="F325" s="1">
        <f t="shared" si="50"/>
        <v>7049849.8645571535</v>
      </c>
      <c r="G325" s="24">
        <f t="shared" si="51"/>
        <v>402.19472018001437</v>
      </c>
      <c r="H325" s="24">
        <f t="shared" si="52"/>
        <v>402.3052874179433</v>
      </c>
      <c r="I325" s="24">
        <f t="shared" si="53"/>
        <v>24263.904762574195</v>
      </c>
      <c r="J325" s="1">
        <f t="shared" si="48"/>
        <v>-1623.2270274741345</v>
      </c>
      <c r="K325" s="1">
        <f t="shared" si="54"/>
        <v>322.40059120821763</v>
      </c>
      <c r="L325" s="1">
        <f t="shared" si="55"/>
        <v>322.34368109692991</v>
      </c>
      <c r="M325" s="1">
        <f t="shared" si="59"/>
        <v>4.2830613775809239</v>
      </c>
      <c r="N325" s="24">
        <f t="shared" si="56"/>
        <v>4.5723481675475143E-5</v>
      </c>
      <c r="O325" s="24">
        <f t="shared" si="57"/>
        <v>5.7050111407624822E-5</v>
      </c>
      <c r="P325" s="25">
        <f t="shared" si="58"/>
        <v>75.260112494346245</v>
      </c>
    </row>
    <row r="326" spans="1:16" x14ac:dyDescent="0.35">
      <c r="A326">
        <v>307</v>
      </c>
      <c r="B326">
        <v>1148153.621</v>
      </c>
      <c r="C326" s="1">
        <v>5.7711544904871655E-5</v>
      </c>
      <c r="D326" s="1">
        <v>7.0294668564356044</v>
      </c>
      <c r="E326" s="1">
        <f t="shared" si="49"/>
        <v>7.0294668564356044</v>
      </c>
      <c r="F326" s="1">
        <f t="shared" si="50"/>
        <v>7214061.9618522394</v>
      </c>
      <c r="G326" s="24">
        <f t="shared" si="51"/>
        <v>416.33466085796204</v>
      </c>
      <c r="H326" s="24">
        <f t="shared" si="52"/>
        <v>416.4533475994981</v>
      </c>
      <c r="I326" s="24">
        <f t="shared" si="53"/>
        <v>24665.307736284987</v>
      </c>
      <c r="J326" s="1">
        <f t="shared" si="48"/>
        <v>-1586.2778695687655</v>
      </c>
      <c r="K326" s="1">
        <f t="shared" si="54"/>
        <v>329.85491180337948</v>
      </c>
      <c r="L326" s="1">
        <f t="shared" si="55"/>
        <v>329.7959299892741</v>
      </c>
      <c r="M326" s="1">
        <f t="shared" si="59"/>
        <v>4.410437873422226</v>
      </c>
      <c r="N326" s="24">
        <f t="shared" si="56"/>
        <v>4.5715705206473951E-5</v>
      </c>
      <c r="O326" s="24">
        <f t="shared" si="57"/>
        <v>5.7711544904871655E-5</v>
      </c>
      <c r="P326" s="25">
        <f t="shared" si="58"/>
        <v>74.776232985087475</v>
      </c>
    </row>
    <row r="327" spans="1:16" x14ac:dyDescent="0.35">
      <c r="A327">
        <v>308</v>
      </c>
      <c r="B327">
        <v>1174897.5549999999</v>
      </c>
      <c r="C327" s="1">
        <v>5.8425629781756019E-5</v>
      </c>
      <c r="D327" s="1">
        <v>7.3846141016653339</v>
      </c>
      <c r="E327" s="1">
        <f t="shared" si="49"/>
        <v>7.3846141016653339</v>
      </c>
      <c r="F327" s="1">
        <f t="shared" si="50"/>
        <v>7382099.0550172199</v>
      </c>
      <c r="G327" s="24">
        <f t="shared" si="51"/>
        <v>431.30378640068704</v>
      </c>
      <c r="H327" s="24">
        <f t="shared" si="52"/>
        <v>431.43022286414958</v>
      </c>
      <c r="I327" s="24">
        <f t="shared" si="53"/>
        <v>25197.99763768792</v>
      </c>
      <c r="J327" s="1">
        <f t="shared" si="48"/>
        <v>-1550.1697761704372</v>
      </c>
      <c r="K327" s="1">
        <f t="shared" si="54"/>
        <v>337.50004659684481</v>
      </c>
      <c r="L327" s="1">
        <f t="shared" si="55"/>
        <v>337.43951090009369</v>
      </c>
      <c r="M327" s="1">
        <f t="shared" si="59"/>
        <v>4.5196389129770509</v>
      </c>
      <c r="N327" s="24">
        <f t="shared" si="56"/>
        <v>4.5710509759518066E-5</v>
      </c>
      <c r="O327" s="24">
        <f t="shared" si="57"/>
        <v>5.8425629781756019E-5</v>
      </c>
      <c r="P327" s="25">
        <f t="shared" si="58"/>
        <v>74.66072343328527</v>
      </c>
    </row>
    <row r="328" spans="1:16" x14ac:dyDescent="0.35">
      <c r="A328">
        <v>309</v>
      </c>
      <c r="B328">
        <v>1202264.4350000001</v>
      </c>
      <c r="C328" s="1">
        <v>5.9192132448012463E-5</v>
      </c>
      <c r="D328" s="1">
        <v>7.8360895342226256</v>
      </c>
      <c r="E328" s="1">
        <f t="shared" si="49"/>
        <v>7.8360895342226256</v>
      </c>
      <c r="F328" s="1">
        <f t="shared" si="50"/>
        <v>7554050.2333365669</v>
      </c>
      <c r="G328" s="24">
        <f t="shared" si="51"/>
        <v>447.14034193059751</v>
      </c>
      <c r="H328" s="24">
        <f t="shared" si="52"/>
        <v>447.27766861179833</v>
      </c>
      <c r="I328" s="24">
        <f t="shared" si="53"/>
        <v>25522.409973438425</v>
      </c>
      <c r="J328" s="1">
        <f t="shared" si="48"/>
        <v>-1514.8836036703885</v>
      </c>
      <c r="K328" s="1">
        <f t="shared" si="54"/>
        <v>345.32003869378485</v>
      </c>
      <c r="L328" s="1">
        <f t="shared" si="55"/>
        <v>345.25683499631191</v>
      </c>
      <c r="M328" s="1">
        <f t="shared" si="59"/>
        <v>4.6713497567157072</v>
      </c>
      <c r="N328" s="24">
        <f t="shared" si="56"/>
        <v>4.5704863527736243E-5</v>
      </c>
      <c r="O328" s="24">
        <f t="shared" si="57"/>
        <v>5.9192132448012463E-5</v>
      </c>
      <c r="P328" s="25">
        <f t="shared" si="58"/>
        <v>73.909437952051817</v>
      </c>
    </row>
    <row r="329" spans="1:16" x14ac:dyDescent="0.35">
      <c r="A329">
        <v>310</v>
      </c>
      <c r="B329">
        <v>1230268.7709999999</v>
      </c>
      <c r="C329" s="1">
        <v>6.0014045642901092E-5</v>
      </c>
      <c r="D329" s="1">
        <v>8.287893954411782</v>
      </c>
      <c r="E329" s="1">
        <f t="shared" si="49"/>
        <v>8.287893954411782</v>
      </c>
      <c r="F329" s="1">
        <f t="shared" si="50"/>
        <v>7730006.6658290867</v>
      </c>
      <c r="G329" s="24">
        <f t="shared" si="51"/>
        <v>463.90897286299651</v>
      </c>
      <c r="H329" s="24">
        <f t="shared" si="52"/>
        <v>464.05703894970242</v>
      </c>
      <c r="I329" s="24">
        <f t="shared" si="53"/>
        <v>25975.262892257786</v>
      </c>
      <c r="J329" s="1">
        <f t="shared" si="48"/>
        <v>-1480.4006431677064</v>
      </c>
      <c r="K329" s="1">
        <f t="shared" si="54"/>
        <v>353.30691186837538</v>
      </c>
      <c r="L329" s="1">
        <f t="shared" si="55"/>
        <v>353.24156027835159</v>
      </c>
      <c r="M329" s="1">
        <f t="shared" si="59"/>
        <v>4.804674559914071</v>
      </c>
      <c r="N329" s="24">
        <f t="shared" si="56"/>
        <v>4.569744575252115E-5</v>
      </c>
      <c r="O329" s="24">
        <f t="shared" si="57"/>
        <v>6.0014045642901092E-5</v>
      </c>
      <c r="P329" s="25">
        <f t="shared" si="58"/>
        <v>73.520392666234841</v>
      </c>
    </row>
    <row r="330" spans="1:16" x14ac:dyDescent="0.35">
      <c r="A330">
        <v>311</v>
      </c>
      <c r="B330">
        <v>1258925.412</v>
      </c>
      <c r="C330" s="1">
        <v>6.0964231276740504E-5</v>
      </c>
      <c r="D330" s="1">
        <v>8.7937084910508769</v>
      </c>
      <c r="E330" s="1">
        <f t="shared" si="49"/>
        <v>8.7937084910508769</v>
      </c>
      <c r="F330" s="1">
        <f t="shared" si="50"/>
        <v>7910061.651513407</v>
      </c>
      <c r="G330" s="24">
        <f t="shared" si="51"/>
        <v>482.23082793613929</v>
      </c>
      <c r="H330" s="24">
        <f t="shared" si="52"/>
        <v>482.39118539266389</v>
      </c>
      <c r="I330" s="24">
        <f t="shared" si="53"/>
        <v>26453.446911247411</v>
      </c>
      <c r="J330" s="1">
        <f t="shared" si="48"/>
        <v>-1446.702610414495</v>
      </c>
      <c r="K330" s="1">
        <f t="shared" si="54"/>
        <v>361.7639477485896</v>
      </c>
      <c r="L330" s="1">
        <f t="shared" si="55"/>
        <v>361.69630362087003</v>
      </c>
      <c r="M330" s="1">
        <f t="shared" si="59"/>
        <v>4.9463755374852312</v>
      </c>
      <c r="N330" s="24">
        <f t="shared" si="56"/>
        <v>4.5726104239866171E-5</v>
      </c>
      <c r="O330" s="24">
        <f t="shared" si="57"/>
        <v>6.0964231276740504E-5</v>
      </c>
      <c r="P330" s="25">
        <f t="shared" si="58"/>
        <v>73.123502427144615</v>
      </c>
    </row>
    <row r="331" spans="1:16" x14ac:dyDescent="0.35">
      <c r="A331">
        <v>312</v>
      </c>
      <c r="B331">
        <v>1288249.5519999999</v>
      </c>
      <c r="C331" s="1">
        <v>6.1924524337655107E-5</v>
      </c>
      <c r="D331" s="1">
        <v>9.3748153877855458</v>
      </c>
      <c r="E331" s="1">
        <f t="shared" si="49"/>
        <v>9.3748153877855458</v>
      </c>
      <c r="F331" s="1">
        <f t="shared" si="50"/>
        <v>8094310.6571070841</v>
      </c>
      <c r="G331" s="24">
        <f t="shared" si="51"/>
        <v>501.23633728256874</v>
      </c>
      <c r="H331" s="24">
        <f t="shared" si="52"/>
        <v>501.4116780490254</v>
      </c>
      <c r="I331" s="24">
        <f t="shared" si="53"/>
        <v>26808.608231736765</v>
      </c>
      <c r="J331" s="1">
        <f t="shared" si="48"/>
        <v>-1413.7716384453622</v>
      </c>
      <c r="K331" s="1">
        <f t="shared" si="54"/>
        <v>370.13773225038767</v>
      </c>
      <c r="L331" s="1">
        <f t="shared" si="55"/>
        <v>370.06718846440702</v>
      </c>
      <c r="M331" s="1">
        <f t="shared" si="59"/>
        <v>5.1093972777123389</v>
      </c>
      <c r="N331" s="24">
        <f t="shared" si="56"/>
        <v>4.5719419990320639E-5</v>
      </c>
      <c r="O331" s="24">
        <f t="shared" si="57"/>
        <v>6.1924524337655107E-5</v>
      </c>
      <c r="P331" s="25">
        <f t="shared" si="58"/>
        <v>72.428736375359605</v>
      </c>
    </row>
    <row r="332" spans="1:16" x14ac:dyDescent="0.35">
      <c r="A332">
        <v>313</v>
      </c>
      <c r="B332">
        <v>1318256.7390000001</v>
      </c>
      <c r="C332" s="1">
        <v>6.296416072044119E-5</v>
      </c>
      <c r="D332" s="1">
        <v>10.0702041596653</v>
      </c>
      <c r="E332" s="1">
        <f t="shared" si="49"/>
        <v>10.0702041596653</v>
      </c>
      <c r="F332" s="1">
        <f t="shared" si="50"/>
        <v>8282851.3735752748</v>
      </c>
      <c r="G332" s="24">
        <f t="shared" si="51"/>
        <v>521.52278510932069</v>
      </c>
      <c r="H332" s="24">
        <f t="shared" si="52"/>
        <v>521.71723301210238</v>
      </c>
      <c r="I332" s="24">
        <f t="shared" si="53"/>
        <v>27019.057417902772</v>
      </c>
      <c r="J332" s="1">
        <f t="shared" si="48"/>
        <v>-1381.5902668846843</v>
      </c>
      <c r="K332" s="1">
        <f t="shared" si="54"/>
        <v>378.70887979720425</v>
      </c>
      <c r="L332" s="1">
        <f t="shared" si="55"/>
        <v>378.63449387282424</v>
      </c>
      <c r="M332" s="1">
        <f t="shared" si="59"/>
        <v>5.3070779934812693</v>
      </c>
      <c r="N332" s="24">
        <f t="shared" si="56"/>
        <v>4.5713061456200861E-5</v>
      </c>
      <c r="O332" s="24">
        <f t="shared" si="57"/>
        <v>6.296416072044119E-5</v>
      </c>
      <c r="P332" s="25">
        <f t="shared" si="58"/>
        <v>71.345191146221012</v>
      </c>
    </row>
    <row r="333" spans="1:16" x14ac:dyDescent="0.35">
      <c r="A333">
        <v>314</v>
      </c>
      <c r="B333">
        <v>1348962.8829999999</v>
      </c>
      <c r="C333" s="1">
        <v>6.4092121587968381E-5</v>
      </c>
      <c r="D333" s="1">
        <v>10.834619909322093</v>
      </c>
      <c r="E333" s="1">
        <f t="shared" si="49"/>
        <v>10.834619909322093</v>
      </c>
      <c r="F333" s="1">
        <f t="shared" si="50"/>
        <v>8475783.7663962152</v>
      </c>
      <c r="G333" s="24">
        <f t="shared" si="51"/>
        <v>543.23096370919484</v>
      </c>
      <c r="H333" s="24">
        <f t="shared" si="52"/>
        <v>543.44705777676779</v>
      </c>
      <c r="I333" s="24">
        <f t="shared" si="53"/>
        <v>27247.588876375397</v>
      </c>
      <c r="J333" s="1">
        <f t="shared" si="48"/>
        <v>-1350.1414329556048</v>
      </c>
      <c r="K333" s="1">
        <f t="shared" si="54"/>
        <v>387.48143691898542</v>
      </c>
      <c r="L333" s="1">
        <f t="shared" si="55"/>
        <v>387.40309237977397</v>
      </c>
      <c r="M333" s="1">
        <f t="shared" si="59"/>
        <v>5.5091666122548242</v>
      </c>
      <c r="N333" s="24">
        <f t="shared" si="56"/>
        <v>4.5707052357293957E-5</v>
      </c>
      <c r="O333" s="24">
        <f t="shared" si="57"/>
        <v>6.4092121587968381E-5</v>
      </c>
      <c r="P333" s="25">
        <f t="shared" si="58"/>
        <v>70.319727037845993</v>
      </c>
    </row>
    <row r="334" spans="1:16" x14ac:dyDescent="0.35">
      <c r="A334">
        <v>315</v>
      </c>
      <c r="B334">
        <v>1380384.2649999999</v>
      </c>
      <c r="C334" s="1">
        <v>6.5313030661178243E-5</v>
      </c>
      <c r="D334" s="1">
        <v>11.726466445448855</v>
      </c>
      <c r="E334" s="1">
        <f t="shared" si="49"/>
        <v>11.726466445448855</v>
      </c>
      <c r="F334" s="1">
        <f t="shared" si="50"/>
        <v>8673210.1321098916</v>
      </c>
      <c r="G334" s="24">
        <f t="shared" si="51"/>
        <v>566.47363928933521</v>
      </c>
      <c r="H334" s="24">
        <f t="shared" si="52"/>
        <v>566.71638671085464</v>
      </c>
      <c r="I334" s="24">
        <f t="shared" si="53"/>
        <v>27376.52433650161</v>
      </c>
      <c r="J334" s="1">
        <f t="shared" si="48"/>
        <v>-1319.4084618586578</v>
      </c>
      <c r="K334" s="1">
        <f t="shared" si="54"/>
        <v>396.4373814741711</v>
      </c>
      <c r="L334" s="1">
        <f t="shared" si="55"/>
        <v>396.35426710452396</v>
      </c>
      <c r="M334" s="1">
        <f t="shared" si="59"/>
        <v>5.7395762097355751</v>
      </c>
      <c r="N334" s="24">
        <f t="shared" si="56"/>
        <v>4.5698681464795165E-5</v>
      </c>
      <c r="O334" s="24">
        <f t="shared" si="57"/>
        <v>6.5313030661178243E-5</v>
      </c>
      <c r="P334" s="25">
        <f t="shared" si="58"/>
        <v>69.056364550438502</v>
      </c>
    </row>
    <row r="335" spans="1:16" x14ac:dyDescent="0.35">
      <c r="A335">
        <v>316</v>
      </c>
      <c r="B335">
        <v>1412537.5449999999</v>
      </c>
      <c r="C335" s="1">
        <v>6.6648953792581065E-5</v>
      </c>
      <c r="D335" s="1">
        <v>12.725335634467681</v>
      </c>
      <c r="E335" s="1">
        <f t="shared" si="49"/>
        <v>12.725335634467681</v>
      </c>
      <c r="F335" s="1">
        <f t="shared" si="50"/>
        <v>8875235.1485835239</v>
      </c>
      <c r="G335" s="24">
        <f t="shared" si="51"/>
        <v>591.52513731623458</v>
      </c>
      <c r="H335" s="24">
        <f t="shared" si="52"/>
        <v>591.79889435003463</v>
      </c>
      <c r="I335" s="24">
        <f t="shared" si="53"/>
        <v>27509.20936779234</v>
      </c>
      <c r="J335" s="1">
        <f t="shared" si="48"/>
        <v>-1289.3750585989158</v>
      </c>
      <c r="K335" s="1">
        <f t="shared" si="54"/>
        <v>405.62476047745724</v>
      </c>
      <c r="L335" s="1">
        <f t="shared" si="55"/>
        <v>405.53659009123703</v>
      </c>
      <c r="M335" s="1">
        <f t="shared" si="59"/>
        <v>5.9796586670787271</v>
      </c>
      <c r="N335" s="24">
        <f t="shared" si="56"/>
        <v>4.5693053006709364E-5</v>
      </c>
      <c r="O335" s="24">
        <f t="shared" si="57"/>
        <v>6.6648953792581065E-5</v>
      </c>
      <c r="P335" s="25">
        <f t="shared" si="58"/>
        <v>67.819354359461443</v>
      </c>
    </row>
    <row r="336" spans="1:16" x14ac:dyDescent="0.35">
      <c r="A336">
        <v>317</v>
      </c>
      <c r="B336">
        <v>1445439.7709999999</v>
      </c>
      <c r="C336" s="1">
        <v>6.8106519714856994E-5</v>
      </c>
      <c r="D336" s="1">
        <v>13.88868619096178</v>
      </c>
      <c r="E336" s="1">
        <f t="shared" si="49"/>
        <v>13.88868619096178</v>
      </c>
      <c r="F336" s="1">
        <f t="shared" si="50"/>
        <v>9081965.9315602258</v>
      </c>
      <c r="G336" s="24">
        <f t="shared" si="51"/>
        <v>618.54109176746613</v>
      </c>
      <c r="H336" s="24">
        <f t="shared" si="52"/>
        <v>618.85294753045162</v>
      </c>
      <c r="I336" s="24">
        <f t="shared" si="53"/>
        <v>27560.992634285474</v>
      </c>
      <c r="J336" s="1">
        <f t="shared" si="48"/>
        <v>-1260.0252991499731</v>
      </c>
      <c r="K336" s="1">
        <f t="shared" si="54"/>
        <v>415.01910606479538</v>
      </c>
      <c r="L336" s="1">
        <f t="shared" si="55"/>
        <v>414.9250219946905</v>
      </c>
      <c r="M336" s="1">
        <f t="shared" si="59"/>
        <v>6.248026477026646</v>
      </c>
      <c r="N336" s="24">
        <f t="shared" si="56"/>
        <v>4.5686696594270191E-5</v>
      </c>
      <c r="O336" s="24">
        <f t="shared" si="57"/>
        <v>6.8106519714856994E-5</v>
      </c>
      <c r="P336" s="25">
        <f t="shared" si="58"/>
        <v>66.408973060585978</v>
      </c>
    </row>
    <row r="337" spans="1:16" x14ac:dyDescent="0.35">
      <c r="A337">
        <v>318</v>
      </c>
      <c r="B337">
        <v>1479108.388</v>
      </c>
      <c r="C337" s="1">
        <v>6.9701682029545811E-5</v>
      </c>
      <c r="D337" s="1">
        <v>15.211329057382768</v>
      </c>
      <c r="E337" s="1">
        <f t="shared" si="49"/>
        <v>15.211329057382768</v>
      </c>
      <c r="F337" s="1">
        <f t="shared" si="50"/>
        <v>9293512.0912076831</v>
      </c>
      <c r="G337" s="24">
        <f t="shared" si="51"/>
        <v>647.77342471909731</v>
      </c>
      <c r="H337" s="24">
        <f t="shared" si="52"/>
        <v>648.13062450973757</v>
      </c>
      <c r="I337" s="24">
        <f t="shared" si="53"/>
        <v>27600.599048262069</v>
      </c>
      <c r="J337" s="1">
        <f t="shared" si="48"/>
        <v>-1231.3436220318044</v>
      </c>
      <c r="K337" s="1">
        <f t="shared" si="54"/>
        <v>424.62487166403213</v>
      </c>
      <c r="L337" s="1">
        <f t="shared" si="55"/>
        <v>424.52439238968776</v>
      </c>
      <c r="M337" s="1">
        <f t="shared" si="59"/>
        <v>6.5311486653429371</v>
      </c>
      <c r="N337" s="24">
        <f t="shared" si="56"/>
        <v>4.5679651376503585E-5</v>
      </c>
      <c r="O337" s="24">
        <f t="shared" si="57"/>
        <v>6.9701682029545811E-5</v>
      </c>
      <c r="P337" s="25">
        <f t="shared" si="58"/>
        <v>64.999958528335981</v>
      </c>
    </row>
    <row r="338" spans="1:16" x14ac:dyDescent="0.35">
      <c r="A338">
        <v>319</v>
      </c>
      <c r="B338">
        <v>1513561.2479999999</v>
      </c>
      <c r="C338" s="1">
        <v>7.1453800679023498E-5</v>
      </c>
      <c r="D338" s="1">
        <v>16.748442559478999</v>
      </c>
      <c r="E338" s="1">
        <f t="shared" si="49"/>
        <v>16.748442559478999</v>
      </c>
      <c r="F338" s="1">
        <f t="shared" si="50"/>
        <v>9509985.7949499972</v>
      </c>
      <c r="G338" s="24">
        <f t="shared" si="51"/>
        <v>679.5246294527019</v>
      </c>
      <c r="H338" s="24">
        <f t="shared" si="52"/>
        <v>679.93743322170451</v>
      </c>
      <c r="I338" s="24">
        <f t="shared" si="53"/>
        <v>27586.698328526414</v>
      </c>
      <c r="J338" s="1">
        <f t="shared" si="48"/>
        <v>-1203.3148194459745</v>
      </c>
      <c r="K338" s="1">
        <f t="shared" si="54"/>
        <v>434.44991956481766</v>
      </c>
      <c r="L338" s="1">
        <f t="shared" si="55"/>
        <v>434.34219567840142</v>
      </c>
      <c r="M338" s="1">
        <f t="shared" si="59"/>
        <v>6.8402506791093574</v>
      </c>
      <c r="N338" s="24">
        <f t="shared" si="56"/>
        <v>4.5672223391652831E-5</v>
      </c>
      <c r="O338" s="24">
        <f t="shared" si="57"/>
        <v>7.1453800679023498E-5</v>
      </c>
      <c r="P338" s="25">
        <f t="shared" si="58"/>
        <v>63.497993868107102</v>
      </c>
    </row>
    <row r="339" spans="1:16" x14ac:dyDescent="0.35">
      <c r="A339">
        <v>320</v>
      </c>
      <c r="B339">
        <v>1548816.6189999999</v>
      </c>
      <c r="C339" s="1">
        <v>7.3384910462139058E-5</v>
      </c>
      <c r="D339" s="1">
        <v>18.539657834847787</v>
      </c>
      <c r="E339" s="1">
        <f t="shared" si="49"/>
        <v>18.539657834847787</v>
      </c>
      <c r="F339" s="1">
        <f t="shared" si="50"/>
        <v>9731501.8240163624</v>
      </c>
      <c r="G339" s="24">
        <f t="shared" si="51"/>
        <v>714.14539001758374</v>
      </c>
      <c r="H339" s="24">
        <f t="shared" si="52"/>
        <v>714.62669104877125</v>
      </c>
      <c r="I339" s="24">
        <f t="shared" si="53"/>
        <v>27527.334190425747</v>
      </c>
      <c r="J339" s="1">
        <f t="shared" si="48"/>
        <v>-1175.9240296849782</v>
      </c>
      <c r="K339" s="1">
        <f t="shared" si="54"/>
        <v>444.49836179606041</v>
      </c>
      <c r="L339" s="1">
        <f t="shared" si="55"/>
        <v>444.38249234243438</v>
      </c>
      <c r="M339" s="1">
        <f t="shared" si="59"/>
        <v>7.1756781274433834</v>
      </c>
      <c r="N339" s="24">
        <f t="shared" si="56"/>
        <v>4.5664328114879791E-5</v>
      </c>
      <c r="O339" s="24">
        <f t="shared" si="57"/>
        <v>7.3384910462139058E-5</v>
      </c>
      <c r="P339" s="25">
        <f t="shared" si="58"/>
        <v>61.928989072530079</v>
      </c>
    </row>
    <row r="340" spans="1:16" x14ac:dyDescent="0.35">
      <c r="A340">
        <v>321</v>
      </c>
      <c r="B340">
        <v>1584893.192</v>
      </c>
      <c r="C340" s="1">
        <v>7.5523677295248764E-5</v>
      </c>
      <c r="D340" s="1">
        <v>20.663274619420008</v>
      </c>
      <c r="E340" s="1">
        <f t="shared" si="49"/>
        <v>20.663274619420008</v>
      </c>
      <c r="F340" s="1">
        <f t="shared" si="50"/>
        <v>9958177.6174233556</v>
      </c>
      <c r="G340" s="24">
        <f t="shared" si="51"/>
        <v>752.07819282705066</v>
      </c>
      <c r="H340" s="24">
        <f t="shared" si="52"/>
        <v>752.64591427153573</v>
      </c>
      <c r="I340" s="24">
        <f t="shared" si="53"/>
        <v>27393.9435771719</v>
      </c>
      <c r="J340" s="1">
        <f t="shared" ref="J340:J403" si="60">-1/(F340*$I$10)</f>
        <v>-1149.1567312237805</v>
      </c>
      <c r="K340" s="1">
        <f t="shared" si="54"/>
        <v>454.78331869075203</v>
      </c>
      <c r="L340" s="1">
        <f t="shared" si="55"/>
        <v>454.65800896342785</v>
      </c>
      <c r="M340" s="1">
        <f t="shared" si="59"/>
        <v>7.5480508165324922</v>
      </c>
      <c r="N340" s="24">
        <f t="shared" si="56"/>
        <v>4.5656748295785976E-5</v>
      </c>
      <c r="O340" s="24">
        <f t="shared" si="57"/>
        <v>7.5523677295248764E-5</v>
      </c>
      <c r="P340" s="25">
        <f t="shared" si="58"/>
        <v>60.235154745857116</v>
      </c>
    </row>
    <row r="341" spans="1:16" x14ac:dyDescent="0.35">
      <c r="A341">
        <v>322</v>
      </c>
      <c r="B341">
        <v>1621810.0970000001</v>
      </c>
      <c r="C341" s="1">
        <v>7.7898044819023186E-5</v>
      </c>
      <c r="D341" s="1">
        <v>23.116847326938508</v>
      </c>
      <c r="E341" s="1">
        <f t="shared" ref="E341:E404" si="61">D341+$G$13</f>
        <v>23.116847326938508</v>
      </c>
      <c r="F341" s="1">
        <f t="shared" ref="F341:F404" si="62">2*PI()*B341</f>
        <v>10190133.3725059</v>
      </c>
      <c r="G341" s="24">
        <f t="shared" ref="G341:G404" si="63">F341*C341</f>
        <v>793.79146616328842</v>
      </c>
      <c r="H341" s="24">
        <f t="shared" ref="H341:H404" si="64">(G341^2+E341^2)/G341</f>
        <v>794.46467651275202</v>
      </c>
      <c r="I341" s="24">
        <f t="shared" ref="I341:I404" si="65">(G341^2+E341^2)/E341</f>
        <v>27280.505488700612</v>
      </c>
      <c r="J341" s="1">
        <f t="shared" si="60"/>
        <v>-1122.998730385598</v>
      </c>
      <c r="K341" s="1">
        <f t="shared" ref="K341:K404" si="66">1/(1/H341-1/J341)</f>
        <v>465.2932722732906</v>
      </c>
      <c r="L341" s="1">
        <f t="shared" ref="L341:L404" si="67">I341^2*K341/(K341^2+I341^2)</f>
        <v>465.15795626643018</v>
      </c>
      <c r="M341" s="1">
        <f t="shared" si="59"/>
        <v>7.93368244898575</v>
      </c>
      <c r="N341" s="24">
        <f t="shared" ref="N341:N404" si="68">L341/F341</f>
        <v>4.5647877143735675E-5</v>
      </c>
      <c r="O341" s="24">
        <f t="shared" ref="O341:O404" si="69">C341</f>
        <v>7.7898044819023186E-5</v>
      </c>
      <c r="P341" s="25">
        <f t="shared" ref="P341:P404" si="70">L341/M341</f>
        <v>58.630775715745521</v>
      </c>
    </row>
    <row r="342" spans="1:16" x14ac:dyDescent="0.35">
      <c r="A342">
        <v>323</v>
      </c>
      <c r="B342">
        <v>1659586.9069999999</v>
      </c>
      <c r="C342" s="1">
        <v>8.0550951950283513E-5</v>
      </c>
      <c r="D342" s="1">
        <v>26.008921331517865</v>
      </c>
      <c r="E342" s="1">
        <f t="shared" si="61"/>
        <v>26.008921331517865</v>
      </c>
      <c r="F342" s="1">
        <f t="shared" si="62"/>
        <v>10427492.070050014</v>
      </c>
      <c r="G342" s="24">
        <f t="shared" si="63"/>
        <v>839.94441269656102</v>
      </c>
      <c r="H342" s="24">
        <f t="shared" si="64"/>
        <v>840.74978026446627</v>
      </c>
      <c r="I342" s="24">
        <f t="shared" si="65"/>
        <v>27151.57124002833</v>
      </c>
      <c r="J342" s="1">
        <f t="shared" si="60"/>
        <v>-1097.4361584653932</v>
      </c>
      <c r="K342" s="1">
        <f t="shared" si="66"/>
        <v>476.04782938870505</v>
      </c>
      <c r="L342" s="1">
        <f t="shared" si="67"/>
        <v>475.9015347704343</v>
      </c>
      <c r="M342" s="1">
        <f t="shared" ref="M342:M405" si="71">I342*K342^2/(K342^2+I342^2)</f>
        <v>8.3439698803221898</v>
      </c>
      <c r="N342" s="24">
        <f t="shared" si="68"/>
        <v>4.563911739979407E-5</v>
      </c>
      <c r="O342" s="24">
        <f t="shared" si="69"/>
        <v>8.0550951950283513E-5</v>
      </c>
      <c r="P342" s="25">
        <f t="shared" si="70"/>
        <v>57.035385026109189</v>
      </c>
    </row>
    <row r="343" spans="1:16" x14ac:dyDescent="0.35">
      <c r="A343">
        <v>324</v>
      </c>
      <c r="B343">
        <v>1698243.652</v>
      </c>
      <c r="C343" s="1">
        <v>8.3528627745973561E-5</v>
      </c>
      <c r="D343" s="1">
        <v>29.52327035875237</v>
      </c>
      <c r="E343" s="1">
        <f t="shared" si="61"/>
        <v>29.52327035875237</v>
      </c>
      <c r="F343" s="1">
        <f t="shared" si="62"/>
        <v>10670379.562257402</v>
      </c>
      <c r="G343" s="24">
        <f t="shared" si="63"/>
        <v>891.28216236404285</v>
      </c>
      <c r="H343" s="24">
        <f t="shared" si="64"/>
        <v>892.26010574660097</v>
      </c>
      <c r="I343" s="24">
        <f t="shared" si="65"/>
        <v>26936.5658606734</v>
      </c>
      <c r="J343" s="1">
        <f t="shared" si="60"/>
        <v>-1072.4554616839773</v>
      </c>
      <c r="K343" s="1">
        <f t="shared" si="66"/>
        <v>487.04720393807179</v>
      </c>
      <c r="L343" s="1">
        <f t="shared" si="67"/>
        <v>486.88802458026669</v>
      </c>
      <c r="M343" s="1">
        <f t="shared" si="71"/>
        <v>8.8035517307335684</v>
      </c>
      <c r="N343" s="24">
        <f t="shared" si="68"/>
        <v>4.5629869278732736E-5</v>
      </c>
      <c r="O343" s="24">
        <f t="shared" si="69"/>
        <v>8.3528627745973561E-5</v>
      </c>
      <c r="P343" s="25">
        <f t="shared" si="70"/>
        <v>55.305862846301018</v>
      </c>
    </row>
    <row r="344" spans="1:16" x14ac:dyDescent="0.35">
      <c r="A344">
        <v>325</v>
      </c>
      <c r="B344">
        <v>1737800.8289999999</v>
      </c>
      <c r="C344" s="1">
        <v>8.6890540589135579E-5</v>
      </c>
      <c r="D344" s="1">
        <v>33.739588157605681</v>
      </c>
      <c r="E344" s="1">
        <f t="shared" si="61"/>
        <v>33.739588157605681</v>
      </c>
      <c r="F344" s="1">
        <f t="shared" si="62"/>
        <v>10918924.635577304</v>
      </c>
      <c r="G344" s="24">
        <f t="shared" si="63"/>
        <v>948.75126423734218</v>
      </c>
      <c r="H344" s="24">
        <f t="shared" si="64"/>
        <v>949.95111487465329</v>
      </c>
      <c r="I344" s="24">
        <f t="shared" si="65"/>
        <v>26712.457691865264</v>
      </c>
      <c r="J344" s="1">
        <f t="shared" si="60"/>
        <v>-1048.0433945388247</v>
      </c>
      <c r="K344" s="1">
        <f t="shared" si="66"/>
        <v>498.29465816271602</v>
      </c>
      <c r="L344" s="1">
        <f t="shared" si="67"/>
        <v>498.12132570160048</v>
      </c>
      <c r="M344" s="1">
        <f t="shared" si="71"/>
        <v>9.2919640183323775</v>
      </c>
      <c r="N344" s="24">
        <f t="shared" si="68"/>
        <v>4.5619998518770236E-5</v>
      </c>
      <c r="O344" s="24">
        <f t="shared" si="69"/>
        <v>8.6890540589135579E-5</v>
      </c>
      <c r="P344" s="25">
        <f t="shared" si="70"/>
        <v>53.607754476754636</v>
      </c>
    </row>
    <row r="345" spans="1:16" x14ac:dyDescent="0.35">
      <c r="A345">
        <v>326</v>
      </c>
      <c r="B345">
        <v>1778279.41</v>
      </c>
      <c r="C345" s="1">
        <v>9.0712580299543439E-5</v>
      </c>
      <c r="D345" s="1">
        <v>38.864226370814109</v>
      </c>
      <c r="E345" s="1">
        <f t="shared" si="61"/>
        <v>38.864226370814109</v>
      </c>
      <c r="F345" s="1">
        <f t="shared" si="62"/>
        <v>11173259.060971983</v>
      </c>
      <c r="G345" s="24">
        <f t="shared" si="63"/>
        <v>1013.5551597760223</v>
      </c>
      <c r="H345" s="24">
        <f t="shared" si="64"/>
        <v>1015.0453875912857</v>
      </c>
      <c r="I345" s="24">
        <f t="shared" si="65"/>
        <v>26471.760435519744</v>
      </c>
      <c r="J345" s="1">
        <f t="shared" si="60"/>
        <v>-1024.1870144903403</v>
      </c>
      <c r="K345" s="1">
        <f t="shared" si="66"/>
        <v>509.79785532443515</v>
      </c>
      <c r="L345" s="1">
        <f t="shared" si="67"/>
        <v>509.6088529220898</v>
      </c>
      <c r="M345" s="1">
        <f t="shared" si="71"/>
        <v>9.8141376319434812</v>
      </c>
      <c r="N345" s="24">
        <f t="shared" si="68"/>
        <v>4.5609687392118693E-5</v>
      </c>
      <c r="O345" s="24">
        <f t="shared" si="69"/>
        <v>9.0712580299543439E-5</v>
      </c>
      <c r="P345" s="25">
        <f t="shared" si="70"/>
        <v>51.925994115203032</v>
      </c>
    </row>
    <row r="346" spans="1:16" x14ac:dyDescent="0.35">
      <c r="A346">
        <v>327</v>
      </c>
      <c r="B346">
        <v>1819700.8589999999</v>
      </c>
      <c r="C346" s="1">
        <v>9.5090746465441975E-5</v>
      </c>
      <c r="D346" s="1">
        <v>45.178414483801454</v>
      </c>
      <c r="E346" s="1">
        <f t="shared" si="61"/>
        <v>45.178414483801454</v>
      </c>
      <c r="F346" s="1">
        <f t="shared" si="62"/>
        <v>11433517.700730871</v>
      </c>
      <c r="G346" s="24">
        <f t="shared" si="63"/>
        <v>1087.2217328883423</v>
      </c>
      <c r="H346" s="24">
        <f t="shared" si="64"/>
        <v>1089.0990768316499</v>
      </c>
      <c r="I346" s="24">
        <f t="shared" si="65"/>
        <v>26209.246143964436</v>
      </c>
      <c r="J346" s="1">
        <f t="shared" si="60"/>
        <v>-1000.8736715431444</v>
      </c>
      <c r="K346" s="1">
        <f t="shared" si="66"/>
        <v>521.56210771187727</v>
      </c>
      <c r="L346" s="1">
        <f t="shared" si="67"/>
        <v>521.35564715880093</v>
      </c>
      <c r="M346" s="1">
        <f t="shared" si="71"/>
        <v>10.37493977148414</v>
      </c>
      <c r="N346" s="24">
        <f t="shared" si="68"/>
        <v>4.559888398348953E-5</v>
      </c>
      <c r="O346" s="24">
        <f t="shared" si="69"/>
        <v>9.5090746465441975E-5</v>
      </c>
      <c r="P346" s="25">
        <f t="shared" si="70"/>
        <v>50.251438431648914</v>
      </c>
    </row>
    <row r="347" spans="1:16" x14ac:dyDescent="0.35">
      <c r="A347">
        <v>328</v>
      </c>
      <c r="B347">
        <v>1862087.1370000001</v>
      </c>
      <c r="C347" s="1">
        <v>1.001481353853625E-4</v>
      </c>
      <c r="D347" s="1">
        <v>53.108994688021909</v>
      </c>
      <c r="E347" s="1">
        <f t="shared" si="61"/>
        <v>53.108994688021909</v>
      </c>
      <c r="F347" s="1">
        <f t="shared" si="62"/>
        <v>11699838.539886503</v>
      </c>
      <c r="G347" s="24">
        <f t="shared" si="63"/>
        <v>1171.7170140794353</v>
      </c>
      <c r="H347" s="24">
        <f t="shared" si="64"/>
        <v>1174.1242210098462</v>
      </c>
      <c r="I347" s="24">
        <f t="shared" si="65"/>
        <v>25904.111619538558</v>
      </c>
      <c r="J347" s="1">
        <f t="shared" si="60"/>
        <v>-978.09100533921105</v>
      </c>
      <c r="K347" s="1">
        <f t="shared" si="66"/>
        <v>533.58991501456137</v>
      </c>
      <c r="L347" s="1">
        <f t="shared" si="67"/>
        <v>533.36360634133973</v>
      </c>
      <c r="M347" s="1">
        <f t="shared" si="71"/>
        <v>10.986574083662983</v>
      </c>
      <c r="N347" s="24">
        <f t="shared" si="68"/>
        <v>4.5587262125286885E-5</v>
      </c>
      <c r="O347" s="24">
        <f t="shared" si="69"/>
        <v>1.001481353853625E-4</v>
      </c>
      <c r="P347" s="25">
        <f t="shared" si="70"/>
        <v>48.546853849049313</v>
      </c>
    </row>
    <row r="348" spans="1:16" x14ac:dyDescent="0.35">
      <c r="A348">
        <v>329</v>
      </c>
      <c r="B348">
        <v>1905460.7180000001</v>
      </c>
      <c r="C348" s="1">
        <v>1.0604528907867042E-4</v>
      </c>
      <c r="D348" s="1">
        <v>63.105101082960424</v>
      </c>
      <c r="E348" s="1">
        <f t="shared" si="61"/>
        <v>63.105101082960424</v>
      </c>
      <c r="F348" s="1">
        <f t="shared" si="62"/>
        <v>11972362.786745466</v>
      </c>
      <c r="G348" s="24">
        <f t="shared" si="63"/>
        <v>1269.612672675139</v>
      </c>
      <c r="H348" s="24">
        <f t="shared" si="64"/>
        <v>1272.7492621786921</v>
      </c>
      <c r="I348" s="24">
        <f t="shared" si="65"/>
        <v>25606.465478530448</v>
      </c>
      <c r="J348" s="1">
        <f t="shared" si="60"/>
        <v>-955.82693605418297</v>
      </c>
      <c r="K348" s="1">
        <f t="shared" si="66"/>
        <v>545.87679281422538</v>
      </c>
      <c r="L348" s="1">
        <f t="shared" si="67"/>
        <v>545.62882957561567</v>
      </c>
      <c r="M348" s="1">
        <f t="shared" si="71"/>
        <v>11.631676218861342</v>
      </c>
      <c r="N348" s="24">
        <f t="shared" si="68"/>
        <v>4.5574030731818302E-5</v>
      </c>
      <c r="O348" s="24">
        <f t="shared" si="69"/>
        <v>1.0604528907867042E-4</v>
      </c>
      <c r="P348" s="25">
        <f t="shared" si="70"/>
        <v>46.908873605925457</v>
      </c>
    </row>
    <row r="349" spans="1:16" x14ac:dyDescent="0.35">
      <c r="A349">
        <v>330</v>
      </c>
      <c r="B349">
        <v>1949844.6</v>
      </c>
      <c r="C349" s="1">
        <v>1.1301884008507965E-4</v>
      </c>
      <c r="D349" s="1">
        <v>75.916671714004607</v>
      </c>
      <c r="E349" s="1">
        <f t="shared" si="61"/>
        <v>75.916671714004607</v>
      </c>
      <c r="F349" s="1">
        <f t="shared" si="62"/>
        <v>12251234.942003459</v>
      </c>
      <c r="G349" s="24">
        <f t="shared" si="63"/>
        <v>1384.620362755029</v>
      </c>
      <c r="H349" s="24">
        <f t="shared" si="64"/>
        <v>1388.7827607661809</v>
      </c>
      <c r="I349" s="24">
        <f t="shared" si="65"/>
        <v>25329.573156791452</v>
      </c>
      <c r="J349" s="1">
        <f t="shared" si="60"/>
        <v>-934.0696586064056</v>
      </c>
      <c r="K349" s="1">
        <f t="shared" si="66"/>
        <v>558.45986099182028</v>
      </c>
      <c r="L349" s="1">
        <f t="shared" si="67"/>
        <v>558.18852394835267</v>
      </c>
      <c r="M349" s="1">
        <f t="shared" si="71"/>
        <v>12.306795837491062</v>
      </c>
      <c r="N349" s="24">
        <f t="shared" si="68"/>
        <v>4.5561816958925402E-5</v>
      </c>
      <c r="O349" s="24">
        <f t="shared" si="69"/>
        <v>1.1301884008507965E-4</v>
      </c>
      <c r="P349" s="25">
        <f t="shared" si="70"/>
        <v>45.356121229207645</v>
      </c>
    </row>
    <row r="350" spans="1:16" x14ac:dyDescent="0.35">
      <c r="A350">
        <v>331</v>
      </c>
      <c r="B350">
        <v>1995262.3149999999</v>
      </c>
      <c r="C350" s="1">
        <v>1.2136410888233805E-4</v>
      </c>
      <c r="D350" s="1">
        <v>92.94658921040066</v>
      </c>
      <c r="E350" s="1">
        <f t="shared" si="61"/>
        <v>92.94658921040066</v>
      </c>
      <c r="F350" s="1">
        <f t="shared" si="62"/>
        <v>12536602.861577127</v>
      </c>
      <c r="G350" s="24">
        <f t="shared" si="63"/>
        <v>1521.4936347070773</v>
      </c>
      <c r="H350" s="24">
        <f t="shared" si="64"/>
        <v>1527.1716528392467</v>
      </c>
      <c r="I350" s="24">
        <f t="shared" si="65"/>
        <v>24999.109366349861</v>
      </c>
      <c r="J350" s="1">
        <f t="shared" si="60"/>
        <v>-912.80763745469915</v>
      </c>
      <c r="K350" s="1">
        <f t="shared" si="66"/>
        <v>571.32204111783381</v>
      </c>
      <c r="L350" s="1">
        <f t="shared" si="67"/>
        <v>571.02380029064943</v>
      </c>
      <c r="M350" s="1">
        <f t="shared" si="71"/>
        <v>13.050004235272899</v>
      </c>
      <c r="N350" s="24">
        <f t="shared" si="68"/>
        <v>4.5548527507460149E-5</v>
      </c>
      <c r="O350" s="24">
        <f t="shared" si="69"/>
        <v>1.2136410888233805E-4</v>
      </c>
      <c r="P350" s="25">
        <f t="shared" si="70"/>
        <v>43.756598848238482</v>
      </c>
    </row>
    <row r="351" spans="1:16" x14ac:dyDescent="0.35">
      <c r="A351">
        <v>332</v>
      </c>
      <c r="B351">
        <v>2041737.9450000001</v>
      </c>
      <c r="C351" s="1">
        <v>1.3152419855068536E-4</v>
      </c>
      <c r="D351" s="1">
        <v>115.90549576007834</v>
      </c>
      <c r="E351" s="1">
        <f t="shared" si="61"/>
        <v>115.90549576007834</v>
      </c>
      <c r="F351" s="1">
        <f t="shared" si="62"/>
        <v>12828617.857135043</v>
      </c>
      <c r="G351" s="24">
        <f t="shared" si="63"/>
        <v>1687.2736821726971</v>
      </c>
      <c r="H351" s="24">
        <f t="shared" si="64"/>
        <v>1695.2356886268549</v>
      </c>
      <c r="I351" s="24">
        <f t="shared" si="65"/>
        <v>24678.092645587836</v>
      </c>
      <c r="J351" s="1">
        <f t="shared" si="60"/>
        <v>-892.02959876300076</v>
      </c>
      <c r="K351" s="1">
        <f t="shared" si="66"/>
        <v>584.4782978015005</v>
      </c>
      <c r="L351" s="1">
        <f t="shared" si="67"/>
        <v>584.1506264697183</v>
      </c>
      <c r="M351" s="1">
        <f t="shared" si="71"/>
        <v>13.835079101210189</v>
      </c>
      <c r="N351" s="24">
        <f t="shared" si="68"/>
        <v>4.5534961986947364E-5</v>
      </c>
      <c r="O351" s="24">
        <f t="shared" si="69"/>
        <v>1.3152419855068536E-4</v>
      </c>
      <c r="P351" s="25">
        <f t="shared" si="70"/>
        <v>42.222427656277091</v>
      </c>
    </row>
    <row r="352" spans="1:16" x14ac:dyDescent="0.35">
      <c r="A352">
        <v>333</v>
      </c>
      <c r="B352">
        <v>2089296.1310000001</v>
      </c>
      <c r="C352" s="1">
        <v>1.4413951864520588E-4</v>
      </c>
      <c r="D352" s="1">
        <v>147.85466999078875</v>
      </c>
      <c r="E352" s="1">
        <f t="shared" si="61"/>
        <v>147.85466999078875</v>
      </c>
      <c r="F352" s="1">
        <f t="shared" si="62"/>
        <v>13127434.752646357</v>
      </c>
      <c r="G352" s="24">
        <f t="shared" si="63"/>
        <v>1892.1821262927931</v>
      </c>
      <c r="H352" s="24">
        <f t="shared" si="64"/>
        <v>1903.7354557182832</v>
      </c>
      <c r="I352" s="24">
        <f t="shared" si="65"/>
        <v>24363.208836923557</v>
      </c>
      <c r="J352" s="1">
        <f t="shared" si="60"/>
        <v>-871.72452618567718</v>
      </c>
      <c r="K352" s="1">
        <f t="shared" si="66"/>
        <v>597.93075704174203</v>
      </c>
      <c r="L352" s="1">
        <f t="shared" si="67"/>
        <v>597.57082360224251</v>
      </c>
      <c r="M352" s="1">
        <f t="shared" si="71"/>
        <v>14.665801099280186</v>
      </c>
      <c r="N352" s="24">
        <f t="shared" si="68"/>
        <v>4.5520761280628595E-5</v>
      </c>
      <c r="O352" s="24">
        <f t="shared" si="69"/>
        <v>1.4413951864520588E-4</v>
      </c>
      <c r="P352" s="25">
        <f t="shared" si="70"/>
        <v>40.745869902161154</v>
      </c>
    </row>
    <row r="353" spans="1:16" x14ac:dyDescent="0.35">
      <c r="A353">
        <v>334</v>
      </c>
      <c r="B353">
        <v>2137962.09</v>
      </c>
      <c r="C353" s="1">
        <v>1.6021146224715416E-4</v>
      </c>
      <c r="D353" s="1">
        <v>194.10421478820268</v>
      </c>
      <c r="E353" s="1">
        <f t="shared" si="61"/>
        <v>194.10421478820268</v>
      </c>
      <c r="F353" s="1">
        <f t="shared" si="62"/>
        <v>13433211.99119496</v>
      </c>
      <c r="G353" s="24">
        <f t="shared" si="63"/>
        <v>2152.1545357853497</v>
      </c>
      <c r="H353" s="24">
        <f t="shared" si="64"/>
        <v>2169.6609209319886</v>
      </c>
      <c r="I353" s="24">
        <f t="shared" si="65"/>
        <v>24056.384335574967</v>
      </c>
      <c r="J353" s="1">
        <f t="shared" si="60"/>
        <v>-851.88165326988735</v>
      </c>
      <c r="K353" s="1">
        <f t="shared" si="66"/>
        <v>611.70554012359923</v>
      </c>
      <c r="L353" s="1">
        <f t="shared" si="67"/>
        <v>611.31027743745176</v>
      </c>
      <c r="M353" s="1">
        <f t="shared" si="71"/>
        <v>15.544392633018941</v>
      </c>
      <c r="N353" s="24">
        <f t="shared" si="68"/>
        <v>4.5507379607955723E-5</v>
      </c>
      <c r="O353" s="24">
        <f t="shared" si="69"/>
        <v>1.6021146224715416E-4</v>
      </c>
      <c r="P353" s="25">
        <f t="shared" si="70"/>
        <v>39.326739350299512</v>
      </c>
    </row>
    <row r="354" spans="1:16" x14ac:dyDescent="0.35">
      <c r="A354">
        <v>335</v>
      </c>
      <c r="B354">
        <v>2187761.6239999998</v>
      </c>
      <c r="C354" s="1">
        <v>1.813146754870745E-4</v>
      </c>
      <c r="D354" s="1">
        <v>264.80911516716657</v>
      </c>
      <c r="E354" s="1">
        <f t="shared" si="61"/>
        <v>264.80911516716657</v>
      </c>
      <c r="F354" s="1">
        <f t="shared" si="62"/>
        <v>13746111.691528149</v>
      </c>
      <c r="G354" s="24">
        <f t="shared" si="63"/>
        <v>2492.371780558507</v>
      </c>
      <c r="H354" s="24">
        <f t="shared" si="64"/>
        <v>2520.5071767392101</v>
      </c>
      <c r="I354" s="24">
        <f t="shared" si="65"/>
        <v>23722.903027844506</v>
      </c>
      <c r="J354" s="1">
        <f t="shared" si="60"/>
        <v>-832.49045959933335</v>
      </c>
      <c r="K354" s="1">
        <f t="shared" si="66"/>
        <v>625.79769077271828</v>
      </c>
      <c r="L354" s="1">
        <f t="shared" si="67"/>
        <v>625.36251561911956</v>
      </c>
      <c r="M354" s="1">
        <f t="shared" si="71"/>
        <v>16.496733882481401</v>
      </c>
      <c r="N354" s="24">
        <f t="shared" si="68"/>
        <v>4.5493775232783539E-5</v>
      </c>
      <c r="O354" s="24">
        <f t="shared" si="69"/>
        <v>1.813146754870745E-4</v>
      </c>
      <c r="P354" s="25">
        <f t="shared" si="70"/>
        <v>37.908262330837452</v>
      </c>
    </row>
    <row r="355" spans="1:16" x14ac:dyDescent="0.35">
      <c r="A355">
        <v>336</v>
      </c>
      <c r="B355">
        <v>2238721.139</v>
      </c>
      <c r="C355" s="1">
        <v>2.1019034994725007E-4</v>
      </c>
      <c r="D355" s="1">
        <v>379.76156922857587</v>
      </c>
      <c r="E355" s="1">
        <f t="shared" si="61"/>
        <v>379.76156922857587</v>
      </c>
      <c r="F355" s="1">
        <f t="shared" si="62"/>
        <v>14066299.767437149</v>
      </c>
      <c r="G355" s="24">
        <f t="shared" si="63"/>
        <v>2956.6004705805367</v>
      </c>
      <c r="H355" s="24">
        <f t="shared" si="64"/>
        <v>3005.3790765836106</v>
      </c>
      <c r="I355" s="24">
        <f t="shared" si="65"/>
        <v>23398.115849768245</v>
      </c>
      <c r="J355" s="1">
        <f t="shared" si="60"/>
        <v>-813.5406630729741</v>
      </c>
      <c r="K355" s="1">
        <f t="shared" si="66"/>
        <v>640.23290706008368</v>
      </c>
      <c r="L355" s="1">
        <f t="shared" si="67"/>
        <v>639.75391626862972</v>
      </c>
      <c r="M355" s="1">
        <f t="shared" si="71"/>
        <v>17.505320182428068</v>
      </c>
      <c r="N355" s="24">
        <f t="shared" si="68"/>
        <v>4.5481322511669437E-5</v>
      </c>
      <c r="O355" s="24">
        <f t="shared" si="69"/>
        <v>2.1019034994725007E-4</v>
      </c>
      <c r="P355" s="25">
        <f t="shared" si="70"/>
        <v>36.546256201061553</v>
      </c>
    </row>
    <row r="356" spans="1:16" x14ac:dyDescent="0.35">
      <c r="A356">
        <v>337</v>
      </c>
      <c r="B356">
        <v>2290867.6529999999</v>
      </c>
      <c r="C356" s="1">
        <v>2.5183673842221066E-4</v>
      </c>
      <c r="D356" s="1">
        <v>584.149374251366</v>
      </c>
      <c r="E356" s="1">
        <f t="shared" si="61"/>
        <v>584.149374251366</v>
      </c>
      <c r="F356" s="1">
        <f t="shared" si="62"/>
        <v>14393945.978022583</v>
      </c>
      <c r="G356" s="24">
        <f t="shared" si="63"/>
        <v>3624.9244081307043</v>
      </c>
      <c r="H356" s="24">
        <f t="shared" si="64"/>
        <v>3719.0589204733292</v>
      </c>
      <c r="I356" s="24">
        <f t="shared" si="65"/>
        <v>23078.527599858116</v>
      </c>
      <c r="J356" s="1">
        <f t="shared" si="60"/>
        <v>-795.02221678868136</v>
      </c>
      <c r="K356" s="1">
        <f t="shared" si="66"/>
        <v>655.00250824375212</v>
      </c>
      <c r="L356" s="1">
        <f t="shared" si="67"/>
        <v>654.47532328923182</v>
      </c>
      <c r="M356" s="1">
        <f t="shared" si="71"/>
        <v>18.574970889422033</v>
      </c>
      <c r="N356" s="24">
        <f t="shared" si="68"/>
        <v>4.5468791135420297E-5</v>
      </c>
      <c r="O356" s="24">
        <f t="shared" si="69"/>
        <v>2.5183673842221066E-4</v>
      </c>
      <c r="P356" s="25">
        <f t="shared" si="70"/>
        <v>35.234258356869816</v>
      </c>
    </row>
    <row r="357" spans="1:16" x14ac:dyDescent="0.35">
      <c r="A357">
        <v>338</v>
      </c>
      <c r="B357">
        <v>2344228.8149999999</v>
      </c>
      <c r="C357" s="1">
        <v>3.1645678779358314E-4</v>
      </c>
      <c r="D357" s="1">
        <v>999.49649682796382</v>
      </c>
      <c r="E357" s="1">
        <f t="shared" si="61"/>
        <v>999.49649682796382</v>
      </c>
      <c r="F357" s="1">
        <f t="shared" si="62"/>
        <v>14729224.047075013</v>
      </c>
      <c r="G357" s="24">
        <f t="shared" si="63"/>
        <v>4661.1629286293592</v>
      </c>
      <c r="H357" s="24">
        <f t="shared" si="64"/>
        <v>4875.4856765074583</v>
      </c>
      <c r="I357" s="24">
        <f t="shared" si="65"/>
        <v>22736.881186199458</v>
      </c>
      <c r="J357" s="1">
        <f t="shared" si="60"/>
        <v>-776.92530191748517</v>
      </c>
      <c r="K357" s="1">
        <f t="shared" si="66"/>
        <v>670.13672496093602</v>
      </c>
      <c r="L357" s="1">
        <f t="shared" si="67"/>
        <v>669.55508884151311</v>
      </c>
      <c r="M357" s="1">
        <f t="shared" si="71"/>
        <v>19.734168936482039</v>
      </c>
      <c r="N357" s="24">
        <f t="shared" si="68"/>
        <v>4.5457594147634407E-5</v>
      </c>
      <c r="O357" s="24">
        <f t="shared" si="69"/>
        <v>3.1645678779358314E-4</v>
      </c>
      <c r="P357" s="25">
        <f t="shared" si="70"/>
        <v>33.928719825830832</v>
      </c>
    </row>
    <row r="358" spans="1:16" x14ac:dyDescent="0.35">
      <c r="A358">
        <v>339</v>
      </c>
      <c r="B358">
        <v>2398832.9190000002</v>
      </c>
      <c r="C358" s="1">
        <v>4.2686131974629059E-4</v>
      </c>
      <c r="D358" s="1">
        <v>2029.5528881505568</v>
      </c>
      <c r="E358" s="1">
        <f t="shared" si="61"/>
        <v>2029.5528881505568</v>
      </c>
      <c r="F358" s="1">
        <f t="shared" si="62"/>
        <v>15072311.75103952</v>
      </c>
      <c r="G358" s="24">
        <f t="shared" si="63"/>
        <v>6433.7868856762534</v>
      </c>
      <c r="H358" s="24">
        <f t="shared" si="64"/>
        <v>7074.0140176893938</v>
      </c>
      <c r="I358" s="24">
        <f t="shared" si="65"/>
        <v>22424.987730954745</v>
      </c>
      <c r="J358" s="1">
        <f t="shared" si="60"/>
        <v>-759.24032283865097</v>
      </c>
      <c r="K358" s="1">
        <f t="shared" si="66"/>
        <v>685.65074655721992</v>
      </c>
      <c r="L358" s="1">
        <f t="shared" si="67"/>
        <v>685.01036528689019</v>
      </c>
      <c r="M358" s="1">
        <f t="shared" si="71"/>
        <v>20.944398007855391</v>
      </c>
      <c r="N358" s="24">
        <f t="shared" si="68"/>
        <v>4.5448261461261627E-5</v>
      </c>
      <c r="O358" s="24">
        <f t="shared" si="69"/>
        <v>4.2686131974629059E-4</v>
      </c>
      <c r="P358" s="25">
        <f t="shared" si="70"/>
        <v>32.706137699921989</v>
      </c>
    </row>
    <row r="359" spans="1:16" x14ac:dyDescent="0.35">
      <c r="A359">
        <v>340</v>
      </c>
      <c r="B359">
        <v>2454708.9160000002</v>
      </c>
      <c r="C359" s="1">
        <v>6.2378213742191426E-4</v>
      </c>
      <c r="D359" s="1">
        <v>5602.2704419055417</v>
      </c>
      <c r="E359" s="1">
        <f t="shared" si="61"/>
        <v>5602.2704419055417</v>
      </c>
      <c r="F359" s="1">
        <f t="shared" si="62"/>
        <v>15423390.994413931</v>
      </c>
      <c r="G359" s="24">
        <f t="shared" si="63"/>
        <v>9620.8358007894258</v>
      </c>
      <c r="H359" s="24">
        <f t="shared" si="64"/>
        <v>12883.071510255875</v>
      </c>
      <c r="I359" s="24">
        <f t="shared" si="65"/>
        <v>22124.229255851737</v>
      </c>
      <c r="J359" s="1">
        <f t="shared" si="60"/>
        <v>-741.95790302720491</v>
      </c>
      <c r="K359" s="1">
        <f t="shared" si="66"/>
        <v>701.55420824120756</v>
      </c>
      <c r="L359" s="1">
        <f t="shared" si="67"/>
        <v>700.84949742993729</v>
      </c>
      <c r="M359" s="1">
        <f t="shared" si="71"/>
        <v>22.223775959818362</v>
      </c>
      <c r="N359" s="24">
        <f t="shared" si="68"/>
        <v>4.5440687957905763E-5</v>
      </c>
      <c r="O359" s="24">
        <f t="shared" si="69"/>
        <v>6.2378213742191426E-4</v>
      </c>
      <c r="P359" s="25">
        <f t="shared" si="70"/>
        <v>31.536022442680594</v>
      </c>
    </row>
    <row r="360" spans="1:16" x14ac:dyDescent="0.35">
      <c r="A360">
        <v>341</v>
      </c>
      <c r="B360">
        <v>2511886.432</v>
      </c>
      <c r="C360" s="1">
        <v>3.8138666051580855E-4</v>
      </c>
      <c r="D360" s="1">
        <v>19987.400582060611</v>
      </c>
      <c r="E360" s="1">
        <f t="shared" si="61"/>
        <v>19987.400582060611</v>
      </c>
      <c r="F360" s="1">
        <f t="shared" si="62"/>
        <v>15782647.922846155</v>
      </c>
      <c r="G360" s="24">
        <f t="shared" si="63"/>
        <v>6019.2913853910577</v>
      </c>
      <c r="H360" s="24">
        <f t="shared" si="64"/>
        <v>72388.595751905392</v>
      </c>
      <c r="I360" s="24">
        <f t="shared" si="65"/>
        <v>21800.135991724757</v>
      </c>
      <c r="J360" s="1">
        <f t="shared" si="60"/>
        <v>-725.06887917197992</v>
      </c>
      <c r="K360" s="1">
        <f t="shared" si="66"/>
        <v>717.87836448233259</v>
      </c>
      <c r="L360" s="1">
        <f t="shared" si="67"/>
        <v>717.10075150200169</v>
      </c>
      <c r="M360" s="1">
        <f t="shared" si="71"/>
        <v>23.614124006048456</v>
      </c>
      <c r="N360" s="24">
        <f t="shared" si="68"/>
        <v>4.5436022840246171E-5</v>
      </c>
      <c r="O360" s="24">
        <f t="shared" si="69"/>
        <v>3.8138666051580855E-4</v>
      </c>
      <c r="P360" s="25">
        <f t="shared" si="70"/>
        <v>30.367450908546321</v>
      </c>
    </row>
    <row r="361" spans="1:16" x14ac:dyDescent="0.35">
      <c r="A361">
        <v>342</v>
      </c>
      <c r="B361">
        <v>2570395.7829999998</v>
      </c>
      <c r="C361" s="1">
        <v>-6.6296933528244126E-4</v>
      </c>
      <c r="D361" s="1">
        <v>9963.937217676923</v>
      </c>
      <c r="E361" s="1">
        <f t="shared" si="61"/>
        <v>9963.937217676923</v>
      </c>
      <c r="F361" s="1">
        <f t="shared" si="62"/>
        <v>16150273.017381966</v>
      </c>
      <c r="G361" s="24">
        <f t="shared" si="63"/>
        <v>-10707.135766963669</v>
      </c>
      <c r="H361" s="24">
        <f t="shared" si="64"/>
        <v>-19979.46097499278</v>
      </c>
      <c r="I361" s="24">
        <f t="shared" si="65"/>
        <v>21469.705853874879</v>
      </c>
      <c r="J361" s="1">
        <f t="shared" si="60"/>
        <v>-708.5642965581942</v>
      </c>
      <c r="K361" s="1">
        <f t="shared" si="66"/>
        <v>734.61722864198521</v>
      </c>
      <c r="L361" s="1">
        <f t="shared" si="67"/>
        <v>733.75816966641639</v>
      </c>
      <c r="M361" s="1">
        <f t="shared" si="71"/>
        <v>25.106603544662597</v>
      </c>
      <c r="N361" s="24">
        <f t="shared" si="68"/>
        <v>4.5433174341802053E-5</v>
      </c>
      <c r="O361" s="24">
        <f t="shared" si="69"/>
        <v>-6.6296933528244126E-4</v>
      </c>
      <c r="P361" s="25">
        <f t="shared" si="70"/>
        <v>29.225704239967008</v>
      </c>
    </row>
    <row r="362" spans="1:16" x14ac:dyDescent="0.35">
      <c r="A362">
        <v>343</v>
      </c>
      <c r="B362">
        <v>2630267.9920000001</v>
      </c>
      <c r="C362" s="1">
        <v>-4.5273793758069558E-4</v>
      </c>
      <c r="D362" s="1">
        <v>3103.7094445374228</v>
      </c>
      <c r="E362" s="1">
        <f t="shared" si="61"/>
        <v>3103.7094445374228</v>
      </c>
      <c r="F362" s="1">
        <f t="shared" si="62"/>
        <v>16526461.201279154</v>
      </c>
      <c r="G362" s="24">
        <f t="shared" si="63"/>
        <v>-7482.155959774509</v>
      </c>
      <c r="H362" s="24">
        <f t="shared" si="64"/>
        <v>-8769.6207450449183</v>
      </c>
      <c r="I362" s="24">
        <f t="shared" si="65"/>
        <v>21141.04792830547</v>
      </c>
      <c r="J362" s="1">
        <f t="shared" si="60"/>
        <v>-692.4354040717626</v>
      </c>
      <c r="K362" s="1">
        <f t="shared" si="66"/>
        <v>751.79603139076607</v>
      </c>
      <c r="L362" s="1">
        <f t="shared" si="67"/>
        <v>750.84652430338667</v>
      </c>
      <c r="M362" s="1">
        <f t="shared" si="71"/>
        <v>26.700825761766382</v>
      </c>
      <c r="N362" s="24">
        <f t="shared" si="68"/>
        <v>4.5432988657321925E-5</v>
      </c>
      <c r="O362" s="24">
        <f t="shared" si="69"/>
        <v>-4.5273793758069558E-4</v>
      </c>
      <c r="P362" s="25">
        <f t="shared" si="70"/>
        <v>28.12072296949496</v>
      </c>
    </row>
    <row r="363" spans="1:16" x14ac:dyDescent="0.35">
      <c r="A363">
        <v>344</v>
      </c>
      <c r="B363">
        <v>2691534.804</v>
      </c>
      <c r="C363" s="1">
        <v>-3.0937980379435218E-4</v>
      </c>
      <c r="D363" s="1">
        <v>1411.029517367494</v>
      </c>
      <c r="E363" s="1">
        <f t="shared" si="61"/>
        <v>1411.029517367494</v>
      </c>
      <c r="F363" s="1">
        <f t="shared" si="62"/>
        <v>16911411.934255287</v>
      </c>
      <c r="G363" s="24">
        <f t="shared" si="63"/>
        <v>-5232.0493061053667</v>
      </c>
      <c r="H363" s="24">
        <f t="shared" si="64"/>
        <v>-5612.5893550225292</v>
      </c>
      <c r="I363" s="24">
        <f t="shared" si="65"/>
        <v>20811.289827009314</v>
      </c>
      <c r="J363" s="1">
        <f t="shared" si="60"/>
        <v>-676.67364997504365</v>
      </c>
      <c r="K363" s="1">
        <f t="shared" si="66"/>
        <v>769.44006981124767</v>
      </c>
      <c r="L363" s="1">
        <f t="shared" si="67"/>
        <v>768.3897219620427</v>
      </c>
      <c r="M363" s="1">
        <f t="shared" si="71"/>
        <v>28.409091710471941</v>
      </c>
      <c r="N363" s="24">
        <f t="shared" si="68"/>
        <v>4.5436166119613809E-5</v>
      </c>
      <c r="O363" s="24">
        <f t="shared" si="69"/>
        <v>-3.0937980379435218E-4</v>
      </c>
      <c r="P363" s="25">
        <f t="shared" si="70"/>
        <v>27.04731745009661</v>
      </c>
    </row>
    <row r="364" spans="1:16" x14ac:dyDescent="0.35">
      <c r="A364">
        <v>345</v>
      </c>
      <c r="B364">
        <v>2754228.7030000002</v>
      </c>
      <c r="C364" s="1">
        <v>-2.2899821302326692E-4</v>
      </c>
      <c r="D364" s="1">
        <v>798.01506530003587</v>
      </c>
      <c r="E364" s="1">
        <f t="shared" si="61"/>
        <v>798.01506530003587</v>
      </c>
      <c r="F364" s="1">
        <f t="shared" si="62"/>
        <v>17305329.319301888</v>
      </c>
      <c r="G364" s="24">
        <f t="shared" si="63"/>
        <v>-3962.8894898992803</v>
      </c>
      <c r="H364" s="24">
        <f t="shared" si="64"/>
        <v>-4123.5873963306822</v>
      </c>
      <c r="I364" s="24">
        <f t="shared" si="65"/>
        <v>20477.459466828517</v>
      </c>
      <c r="J364" s="1">
        <f t="shared" si="60"/>
        <v>-661.2706772947837</v>
      </c>
      <c r="K364" s="1">
        <f t="shared" si="66"/>
        <v>787.56730008660747</v>
      </c>
      <c r="L364" s="1">
        <f t="shared" si="67"/>
        <v>786.40406109995115</v>
      </c>
      <c r="M364" s="1">
        <f t="shared" si="71"/>
        <v>30.245261829521002</v>
      </c>
      <c r="N364" s="24">
        <f t="shared" si="68"/>
        <v>4.5442883321660787E-5</v>
      </c>
      <c r="O364" s="24">
        <f t="shared" si="69"/>
        <v>-2.2899821302326692E-4</v>
      </c>
      <c r="P364" s="25">
        <f t="shared" si="70"/>
        <v>26.000901084360212</v>
      </c>
    </row>
    <row r="365" spans="1:16" x14ac:dyDescent="0.35">
      <c r="A365">
        <v>346</v>
      </c>
      <c r="B365">
        <v>2818382.9309999999</v>
      </c>
      <c r="C365" s="1">
        <v>-1.7921232834537502E-4</v>
      </c>
      <c r="D365" s="1">
        <v>513.23276349265575</v>
      </c>
      <c r="E365" s="1">
        <f t="shared" si="61"/>
        <v>513.23276349265575</v>
      </c>
      <c r="F365" s="1">
        <f t="shared" si="62"/>
        <v>17708422.222064938</v>
      </c>
      <c r="G365" s="24">
        <f t="shared" si="63"/>
        <v>-3173.5675777392371</v>
      </c>
      <c r="H365" s="24">
        <f t="shared" si="64"/>
        <v>-3256.5681324997422</v>
      </c>
      <c r="I365" s="24">
        <f t="shared" si="65"/>
        <v>20136.943264628288</v>
      </c>
      <c r="J365" s="1">
        <f t="shared" si="60"/>
        <v>-646.21831896041374</v>
      </c>
      <c r="K365" s="1">
        <f t="shared" si="66"/>
        <v>806.19615549175921</v>
      </c>
      <c r="L365" s="1">
        <f t="shared" si="67"/>
        <v>804.90600752728062</v>
      </c>
      <c r="M365" s="1">
        <f t="shared" si="71"/>
        <v>32.224956900016032</v>
      </c>
      <c r="N365" s="24">
        <f t="shared" si="68"/>
        <v>4.5453287561912582E-5</v>
      </c>
      <c r="O365" s="24">
        <f t="shared" si="69"/>
        <v>-1.7921232834537502E-4</v>
      </c>
      <c r="P365" s="25">
        <f t="shared" si="70"/>
        <v>24.977721770882496</v>
      </c>
    </row>
    <row r="366" spans="1:16" x14ac:dyDescent="0.35">
      <c r="A366">
        <v>347</v>
      </c>
      <c r="B366">
        <v>2884031.503</v>
      </c>
      <c r="C366" s="1">
        <v>-1.4571280240293505E-4</v>
      </c>
      <c r="D366" s="1">
        <v>359.65896465361891</v>
      </c>
      <c r="E366" s="1">
        <f t="shared" si="61"/>
        <v>359.65896465361891</v>
      </c>
      <c r="F366" s="1">
        <f t="shared" si="62"/>
        <v>18120904.365092658</v>
      </c>
      <c r="G366" s="24">
        <f t="shared" si="63"/>
        <v>-2640.4477571132297</v>
      </c>
      <c r="H366" s="24">
        <f t="shared" si="64"/>
        <v>-2689.4373917338121</v>
      </c>
      <c r="I366" s="24">
        <f t="shared" si="65"/>
        <v>19744.590366985991</v>
      </c>
      <c r="J366" s="1">
        <f t="shared" si="60"/>
        <v>-631.50859412007742</v>
      </c>
      <c r="K366" s="1">
        <f t="shared" si="66"/>
        <v>825.29717655788943</v>
      </c>
      <c r="L366" s="1">
        <f t="shared" si="67"/>
        <v>823.85779240678175</v>
      </c>
      <c r="M366" s="1">
        <f t="shared" si="71"/>
        <v>34.43614161251012</v>
      </c>
      <c r="N366" s="24">
        <f t="shared" si="68"/>
        <v>4.5464496462650426E-5</v>
      </c>
      <c r="O366" s="24">
        <f t="shared" si="69"/>
        <v>-1.4571280240293505E-4</v>
      </c>
      <c r="P366" s="25">
        <f t="shared" si="70"/>
        <v>23.924218969627159</v>
      </c>
    </row>
    <row r="367" spans="1:16" x14ac:dyDescent="0.35">
      <c r="A367">
        <v>348</v>
      </c>
      <c r="B367">
        <v>2951209.227</v>
      </c>
      <c r="C367" s="1">
        <v>-1.2171294562980305E-4</v>
      </c>
      <c r="D367" s="1">
        <v>266.30958475714698</v>
      </c>
      <c r="E367" s="1">
        <f t="shared" si="61"/>
        <v>266.30958475714698</v>
      </c>
      <c r="F367" s="1">
        <f t="shared" si="62"/>
        <v>18542994.453499224</v>
      </c>
      <c r="G367" s="24">
        <f t="shared" si="63"/>
        <v>-2256.9224757324905</v>
      </c>
      <c r="H367" s="24">
        <f t="shared" si="64"/>
        <v>-2288.3461492064794</v>
      </c>
      <c r="I367" s="24">
        <f t="shared" si="65"/>
        <v>19393.29318961508</v>
      </c>
      <c r="J367" s="1">
        <f t="shared" si="60"/>
        <v>-617.1337034307611</v>
      </c>
      <c r="K367" s="1">
        <f t="shared" si="66"/>
        <v>845.02454332537889</v>
      </c>
      <c r="L367" s="1">
        <f t="shared" si="67"/>
        <v>843.42321248105429</v>
      </c>
      <c r="M367" s="1">
        <f t="shared" si="71"/>
        <v>36.750504825992003</v>
      </c>
      <c r="N367" s="24">
        <f t="shared" si="68"/>
        <v>4.5484736275801077E-5</v>
      </c>
      <c r="O367" s="24">
        <f t="shared" si="69"/>
        <v>-1.2171294562980305E-4</v>
      </c>
      <c r="P367" s="25">
        <f t="shared" si="70"/>
        <v>22.949976237728805</v>
      </c>
    </row>
    <row r="368" spans="1:16" x14ac:dyDescent="0.35">
      <c r="A368">
        <v>349</v>
      </c>
      <c r="B368">
        <v>3019951.72</v>
      </c>
      <c r="C368" s="1">
        <v>-1.0373245026656754E-4</v>
      </c>
      <c r="D368" s="1">
        <v>205.75985755049459</v>
      </c>
      <c r="E368" s="1">
        <f t="shared" si="61"/>
        <v>205.75985755049459</v>
      </c>
      <c r="F368" s="1">
        <f t="shared" si="62"/>
        <v>18974916.275495723</v>
      </c>
      <c r="G368" s="24">
        <f t="shared" si="63"/>
        <v>-1968.3145588601431</v>
      </c>
      <c r="H368" s="24">
        <f t="shared" si="64"/>
        <v>-1989.8238845868793</v>
      </c>
      <c r="I368" s="24">
        <f t="shared" si="65"/>
        <v>19034.807703630162</v>
      </c>
      <c r="J368" s="1">
        <f t="shared" si="60"/>
        <v>-603.08602544730195</v>
      </c>
      <c r="K368" s="1">
        <f t="shared" si="66"/>
        <v>865.36541134038987</v>
      </c>
      <c r="L368" s="1">
        <f t="shared" si="67"/>
        <v>863.58054816757738</v>
      </c>
      <c r="M368" s="1">
        <f t="shared" si="71"/>
        <v>39.260324975496005</v>
      </c>
      <c r="N368" s="24">
        <f t="shared" si="68"/>
        <v>4.5511692153435666E-5</v>
      </c>
      <c r="O368" s="24">
        <f t="shared" si="69"/>
        <v>-1.0373245026656754E-4</v>
      </c>
      <c r="P368" s="25">
        <f t="shared" si="70"/>
        <v>21.996265917477093</v>
      </c>
    </row>
    <row r="369" spans="1:16" x14ac:dyDescent="0.35">
      <c r="A369">
        <v>350</v>
      </c>
      <c r="B369">
        <v>3090295.4330000002</v>
      </c>
      <c r="C369" s="1">
        <v>-8.9790427679693668E-5</v>
      </c>
      <c r="D369" s="1">
        <v>164.23368482439483</v>
      </c>
      <c r="E369" s="1">
        <f t="shared" si="61"/>
        <v>164.23368482439483</v>
      </c>
      <c r="F369" s="1">
        <f t="shared" si="62"/>
        <v>19416898.859469779</v>
      </c>
      <c r="G369" s="24">
        <f t="shared" si="63"/>
        <v>-1743.4516528051477</v>
      </c>
      <c r="H369" s="24">
        <f t="shared" si="64"/>
        <v>-1758.9225167018324</v>
      </c>
      <c r="I369" s="24">
        <f t="shared" si="65"/>
        <v>18672.152257796115</v>
      </c>
      <c r="J369" s="1">
        <f t="shared" si="60"/>
        <v>-589.35811133418702</v>
      </c>
      <c r="K369" s="1">
        <f t="shared" si="66"/>
        <v>886.34302452177224</v>
      </c>
      <c r="L369" s="1">
        <f t="shared" si="67"/>
        <v>884.35033678666946</v>
      </c>
      <c r="M369" s="1">
        <f t="shared" si="71"/>
        <v>41.978971755496033</v>
      </c>
      <c r="N369" s="24">
        <f t="shared" si="68"/>
        <v>4.5545395440702141E-5</v>
      </c>
      <c r="O369" s="24">
        <f t="shared" si="69"/>
        <v>-8.9790427679693668E-5</v>
      </c>
      <c r="P369" s="25">
        <f t="shared" si="70"/>
        <v>21.0665078205706</v>
      </c>
    </row>
    <row r="370" spans="1:16" x14ac:dyDescent="0.35">
      <c r="A370">
        <v>351</v>
      </c>
      <c r="B370">
        <v>3162277.66</v>
      </c>
      <c r="C370" s="1">
        <v>-7.8682566584640224E-5</v>
      </c>
      <c r="D370" s="1">
        <v>134.46683369730417</v>
      </c>
      <c r="E370" s="1">
        <f t="shared" si="61"/>
        <v>134.46683369730417</v>
      </c>
      <c r="F370" s="1">
        <f t="shared" si="62"/>
        <v>19869176.530534245</v>
      </c>
      <c r="G370" s="24">
        <f t="shared" si="63"/>
        <v>-1563.3578053457315</v>
      </c>
      <c r="H370" s="24">
        <f t="shared" si="64"/>
        <v>-1574.9235066220172</v>
      </c>
      <c r="I370" s="24">
        <f t="shared" si="65"/>
        <v>18310.604103630074</v>
      </c>
      <c r="J370" s="1">
        <f t="shared" si="60"/>
        <v>-575.94268298930569</v>
      </c>
      <c r="K370" s="1">
        <f t="shared" si="66"/>
        <v>907.99107295006979</v>
      </c>
      <c r="L370" s="1">
        <f t="shared" si="67"/>
        <v>905.76380343397534</v>
      </c>
      <c r="M370" s="1">
        <f t="shared" si="71"/>
        <v>44.915254737898337</v>
      </c>
      <c r="N370" s="24">
        <f t="shared" si="68"/>
        <v>4.5586378582022746E-5</v>
      </c>
      <c r="O370" s="24">
        <f t="shared" si="69"/>
        <v>-7.8682566584640224E-5</v>
      </c>
      <c r="P370" s="25">
        <f t="shared" si="70"/>
        <v>20.166061813954606</v>
      </c>
    </row>
    <row r="371" spans="1:16" x14ac:dyDescent="0.35">
      <c r="A371">
        <v>352</v>
      </c>
      <c r="B371">
        <v>3235936.5690000001</v>
      </c>
      <c r="C371" s="1">
        <v>-6.9636031475999686E-5</v>
      </c>
      <c r="D371" s="1">
        <v>112.4807617549001</v>
      </c>
      <c r="E371" s="1">
        <f t="shared" si="61"/>
        <v>112.4807617549001</v>
      </c>
      <c r="F371" s="1">
        <f t="shared" si="62"/>
        <v>20331989.105305921</v>
      </c>
      <c r="G371" s="24">
        <f t="shared" si="63"/>
        <v>-1415.8390333067657</v>
      </c>
      <c r="H371" s="24">
        <f t="shared" si="64"/>
        <v>-1424.7750221214076</v>
      </c>
      <c r="I371" s="24">
        <f t="shared" si="65"/>
        <v>17934.196555279996</v>
      </c>
      <c r="J371" s="1">
        <f t="shared" si="60"/>
        <v>-562.8326269758669</v>
      </c>
      <c r="K371" s="1">
        <f t="shared" si="66"/>
        <v>930.35204332278681</v>
      </c>
      <c r="L371" s="1">
        <f t="shared" si="67"/>
        <v>927.85508706531164</v>
      </c>
      <c r="M371" s="1">
        <f t="shared" si="71"/>
        <v>48.133289578813681</v>
      </c>
      <c r="N371" s="24">
        <f t="shared" si="68"/>
        <v>4.5635234322606179E-5</v>
      </c>
      <c r="O371" s="24">
        <f t="shared" si="69"/>
        <v>-6.9636031475999686E-5</v>
      </c>
      <c r="P371" s="25">
        <f t="shared" si="70"/>
        <v>19.276785259940258</v>
      </c>
    </row>
    <row r="372" spans="1:16" x14ac:dyDescent="0.35">
      <c r="A372">
        <v>353</v>
      </c>
      <c r="B372">
        <v>3311311.2149999999</v>
      </c>
      <c r="C372" s="1">
        <v>-6.2130656572716256E-5</v>
      </c>
      <c r="D372" s="1">
        <v>95.671375789092764</v>
      </c>
      <c r="E372" s="1">
        <f t="shared" si="61"/>
        <v>95.671375789092764</v>
      </c>
      <c r="F372" s="1">
        <f t="shared" si="62"/>
        <v>20805581.973586984</v>
      </c>
      <c r="G372" s="24">
        <f t="shared" si="63"/>
        <v>-1292.6644683964289</v>
      </c>
      <c r="H372" s="24">
        <f t="shared" si="64"/>
        <v>-1299.7452015403765</v>
      </c>
      <c r="I372" s="24">
        <f t="shared" si="65"/>
        <v>17561.516452986427</v>
      </c>
      <c r="J372" s="1">
        <f t="shared" si="60"/>
        <v>-550.02099216987779</v>
      </c>
      <c r="K372" s="1">
        <f t="shared" si="66"/>
        <v>953.53349456265573</v>
      </c>
      <c r="L372" s="1">
        <f t="shared" si="67"/>
        <v>950.73060909019193</v>
      </c>
      <c r="M372" s="1">
        <f t="shared" si="71"/>
        <v>51.621594439202823</v>
      </c>
      <c r="N372" s="24">
        <f t="shared" si="68"/>
        <v>4.5695939209831261E-5</v>
      </c>
      <c r="O372" s="24">
        <f t="shared" si="69"/>
        <v>-6.2130656572716256E-5</v>
      </c>
      <c r="P372" s="25">
        <f t="shared" si="70"/>
        <v>18.417304219650017</v>
      </c>
    </row>
    <row r="373" spans="1:16" x14ac:dyDescent="0.35">
      <c r="A373">
        <v>354</v>
      </c>
      <c r="B373">
        <v>3388441.5610000002</v>
      </c>
      <c r="C373" s="1">
        <v>-5.5816067731268174E-5</v>
      </c>
      <c r="D373" s="1">
        <v>82.558818399257902</v>
      </c>
      <c r="E373" s="1">
        <f t="shared" si="61"/>
        <v>82.558818399257902</v>
      </c>
      <c r="F373" s="1">
        <f t="shared" si="62"/>
        <v>21290206.230311863</v>
      </c>
      <c r="G373" s="24">
        <f t="shared" si="63"/>
        <v>-1188.3355929637546</v>
      </c>
      <c r="H373" s="24">
        <f t="shared" si="64"/>
        <v>-1194.0713115064286</v>
      </c>
      <c r="I373" s="24">
        <f t="shared" si="65"/>
        <v>17187.23048018762</v>
      </c>
      <c r="J373" s="1">
        <f t="shared" si="60"/>
        <v>-537.50098594589383</v>
      </c>
      <c r="K373" s="1">
        <f t="shared" si="66"/>
        <v>977.52591342972244</v>
      </c>
      <c r="L373" s="1">
        <f t="shared" si="67"/>
        <v>974.37402776152078</v>
      </c>
      <c r="M373" s="1">
        <f t="shared" si="71"/>
        <v>55.417646409509317</v>
      </c>
      <c r="N373" s="24">
        <f t="shared" si="68"/>
        <v>4.5766302929196568E-5</v>
      </c>
      <c r="O373" s="24">
        <f t="shared" si="69"/>
        <v>-5.5816067731268174E-5</v>
      </c>
      <c r="P373" s="25">
        <f t="shared" si="70"/>
        <v>17.582378373873425</v>
      </c>
    </row>
    <row r="374" spans="1:16" x14ac:dyDescent="0.35">
      <c r="A374">
        <v>355</v>
      </c>
      <c r="B374">
        <v>3467368.5049999999</v>
      </c>
      <c r="C374" s="1">
        <v>-5.0432774058335964E-5</v>
      </c>
      <c r="D374" s="1">
        <v>72.138115856599043</v>
      </c>
      <c r="E374" s="1">
        <f t="shared" si="61"/>
        <v>72.138115856599043</v>
      </c>
      <c r="F374" s="1">
        <f t="shared" si="62"/>
        <v>21786118.845193248</v>
      </c>
      <c r="G374" s="24">
        <f t="shared" si="63"/>
        <v>-1098.7344093276863</v>
      </c>
      <c r="H374" s="24">
        <f t="shared" si="64"/>
        <v>-1103.470683822379</v>
      </c>
      <c r="I374" s="24">
        <f t="shared" si="65"/>
        <v>16806.943120196422</v>
      </c>
      <c r="J374" s="1">
        <f t="shared" si="60"/>
        <v>-525.26596963409395</v>
      </c>
      <c r="K374" s="1">
        <f t="shared" si="66"/>
        <v>1002.4401124339747</v>
      </c>
      <c r="L374" s="1">
        <f t="shared" si="67"/>
        <v>998.88661826141208</v>
      </c>
      <c r="M374" s="1">
        <f t="shared" si="71"/>
        <v>59.577997423903959</v>
      </c>
      <c r="N374" s="24">
        <f t="shared" si="68"/>
        <v>4.5849681871252625E-5</v>
      </c>
      <c r="O374" s="24">
        <f t="shared" si="69"/>
        <v>-5.0432774058335964E-5</v>
      </c>
      <c r="P374" s="25">
        <f t="shared" si="70"/>
        <v>16.766032116759895</v>
      </c>
    </row>
    <row r="375" spans="1:16" x14ac:dyDescent="0.35">
      <c r="A375">
        <v>356</v>
      </c>
      <c r="B375">
        <v>3548133.892</v>
      </c>
      <c r="C375" s="1">
        <v>-4.5794981695586179E-5</v>
      </c>
      <c r="D375" s="1">
        <v>63.707599750115257</v>
      </c>
      <c r="E375" s="1">
        <f t="shared" si="61"/>
        <v>63.707599750115257</v>
      </c>
      <c r="F375" s="1">
        <f t="shared" si="62"/>
        <v>22293582.738120321</v>
      </c>
      <c r="G375" s="24">
        <f t="shared" si="63"/>
        <v>-1020.9342134212561</v>
      </c>
      <c r="H375" s="24">
        <f t="shared" si="64"/>
        <v>-1024.9096490688871</v>
      </c>
      <c r="I375" s="24">
        <f t="shared" si="65"/>
        <v>16424.497713055134</v>
      </c>
      <c r="J375" s="1">
        <f t="shared" si="60"/>
        <v>-513.30945654672712</v>
      </c>
      <c r="K375" s="1">
        <f t="shared" si="66"/>
        <v>1028.3338877951251</v>
      </c>
      <c r="L375" s="1">
        <f t="shared" si="67"/>
        <v>1024.3185771444762</v>
      </c>
      <c r="M375" s="1">
        <f t="shared" si="71"/>
        <v>64.132342016066247</v>
      </c>
      <c r="N375" s="24">
        <f t="shared" si="68"/>
        <v>4.5946790570946222E-5</v>
      </c>
      <c r="O375" s="24">
        <f t="shared" si="69"/>
        <v>-4.5794981695586179E-5</v>
      </c>
      <c r="P375" s="25">
        <f t="shared" si="70"/>
        <v>15.971950266339359</v>
      </c>
    </row>
    <row r="376" spans="1:16" x14ac:dyDescent="0.35">
      <c r="A376">
        <v>357</v>
      </c>
      <c r="B376">
        <v>3630780.548</v>
      </c>
      <c r="C376" s="1">
        <v>-4.1762400844621084E-5</v>
      </c>
      <c r="D376" s="1">
        <v>56.803915923089804</v>
      </c>
      <c r="E376" s="1">
        <f t="shared" si="61"/>
        <v>56.803915923089804</v>
      </c>
      <c r="F376" s="1">
        <f t="shared" si="62"/>
        <v>22812866.992787044</v>
      </c>
      <c r="G376" s="24">
        <f t="shared" si="63"/>
        <v>-952.72009576779806</v>
      </c>
      <c r="H376" s="24">
        <f t="shared" si="64"/>
        <v>-956.10690882919062</v>
      </c>
      <c r="I376" s="24">
        <f t="shared" si="65"/>
        <v>16035.90616846424</v>
      </c>
      <c r="J376" s="1">
        <f t="shared" si="60"/>
        <v>-501.62510671728535</v>
      </c>
      <c r="K376" s="1">
        <f t="shared" si="66"/>
        <v>1055.2836834080429</v>
      </c>
      <c r="L376" s="1">
        <f t="shared" si="67"/>
        <v>1050.7333423690727</v>
      </c>
      <c r="M376" s="1">
        <f t="shared" si="71"/>
        <v>69.1461860755619</v>
      </c>
      <c r="N376" s="24">
        <f t="shared" si="68"/>
        <v>4.6058802810768715E-5</v>
      </c>
      <c r="O376" s="24">
        <f t="shared" si="69"/>
        <v>-4.1762400844621084E-5</v>
      </c>
      <c r="P376" s="25">
        <f t="shared" si="70"/>
        <v>15.195824990561986</v>
      </c>
    </row>
    <row r="377" spans="1:16" x14ac:dyDescent="0.35">
      <c r="A377">
        <v>358</v>
      </c>
      <c r="B377">
        <v>3715352.2910000002</v>
      </c>
      <c r="C377" s="1">
        <v>-3.8226694109859314E-5</v>
      </c>
      <c r="D377" s="1">
        <v>51.04295608345717</v>
      </c>
      <c r="E377" s="1">
        <f t="shared" si="61"/>
        <v>51.04295608345717</v>
      </c>
      <c r="F377" s="1">
        <f t="shared" si="62"/>
        <v>23344246.925807215</v>
      </c>
      <c r="G377" s="24">
        <f t="shared" si="63"/>
        <v>-892.3733864578561</v>
      </c>
      <c r="H377" s="24">
        <f t="shared" si="64"/>
        <v>-895.29299769377542</v>
      </c>
      <c r="I377" s="24">
        <f t="shared" si="65"/>
        <v>15652.221296072858</v>
      </c>
      <c r="J377" s="1">
        <f t="shared" si="60"/>
        <v>-490.20672528669866</v>
      </c>
      <c r="K377" s="1">
        <f t="shared" si="66"/>
        <v>1083.4201958108872</v>
      </c>
      <c r="L377" s="1">
        <f t="shared" si="67"/>
        <v>1078.2540934090248</v>
      </c>
      <c r="M377" s="1">
        <f t="shared" si="71"/>
        <v>74.634918515252423</v>
      </c>
      <c r="N377" s="24">
        <f t="shared" si="68"/>
        <v>4.6189285815727383E-5</v>
      </c>
      <c r="O377" s="24">
        <f t="shared" si="69"/>
        <v>-3.8226694109859314E-5</v>
      </c>
      <c r="P377" s="25">
        <f t="shared" si="70"/>
        <v>14.447045898344115</v>
      </c>
    </row>
    <row r="378" spans="1:16" x14ac:dyDescent="0.35">
      <c r="A378">
        <v>359</v>
      </c>
      <c r="B378">
        <v>3801893.963</v>
      </c>
      <c r="C378" s="1">
        <v>-3.5104938859705896E-5</v>
      </c>
      <c r="D378" s="1">
        <v>46.170783808697877</v>
      </c>
      <c r="E378" s="1">
        <f t="shared" si="61"/>
        <v>46.170783808697877</v>
      </c>
      <c r="F378" s="1">
        <f t="shared" si="62"/>
        <v>23888004.28777637</v>
      </c>
      <c r="G378" s="24">
        <f t="shared" si="63"/>
        <v>-838.58693000278174</v>
      </c>
      <c r="H378" s="24">
        <f t="shared" si="64"/>
        <v>-841.12899356380387</v>
      </c>
      <c r="I378" s="24">
        <f t="shared" si="65"/>
        <v>15277.188781796698</v>
      </c>
      <c r="J378" s="1">
        <f t="shared" si="60"/>
        <v>-479.04825794257528</v>
      </c>
      <c r="K378" s="1">
        <f t="shared" si="66"/>
        <v>1112.8495372182613</v>
      </c>
      <c r="L378" s="1">
        <f t="shared" si="67"/>
        <v>1106.975670546703</v>
      </c>
      <c r="M378" s="1">
        <f t="shared" si="71"/>
        <v>80.636390652423003</v>
      </c>
      <c r="N378" s="24">
        <f t="shared" si="68"/>
        <v>4.6340232411677387E-5</v>
      </c>
      <c r="O378" s="24">
        <f t="shared" si="69"/>
        <v>-3.5104938859705896E-5</v>
      </c>
      <c r="P378" s="25">
        <f t="shared" si="70"/>
        <v>13.727991314966427</v>
      </c>
    </row>
    <row r="379" spans="1:16" x14ac:dyDescent="0.35">
      <c r="A379">
        <v>360</v>
      </c>
      <c r="B379">
        <v>3890451.45</v>
      </c>
      <c r="C379" s="1">
        <v>-3.2331427418432976E-5</v>
      </c>
      <c r="D379" s="1">
        <v>42.085799419726541</v>
      </c>
      <c r="E379" s="1">
        <f t="shared" si="61"/>
        <v>42.085799419726541</v>
      </c>
      <c r="F379" s="1">
        <f t="shared" si="62"/>
        <v>24444427.388935518</v>
      </c>
      <c r="G379" s="24">
        <f t="shared" si="63"/>
        <v>-790.32322991052376</v>
      </c>
      <c r="H379" s="24">
        <f t="shared" si="64"/>
        <v>-792.56435663660761</v>
      </c>
      <c r="I379" s="24">
        <f t="shared" si="65"/>
        <v>14883.453109729953</v>
      </c>
      <c r="J379" s="1">
        <f t="shared" si="60"/>
        <v>-468.14378826332444</v>
      </c>
      <c r="K379" s="1">
        <f t="shared" si="66"/>
        <v>1143.6823571908319</v>
      </c>
      <c r="L379" s="1">
        <f t="shared" si="67"/>
        <v>1136.968810905154</v>
      </c>
      <c r="M379" s="1">
        <f t="shared" si="71"/>
        <v>87.367572573489781</v>
      </c>
      <c r="N379" s="24">
        <f t="shared" si="68"/>
        <v>4.6512392898996261E-5</v>
      </c>
      <c r="O379" s="24">
        <f t="shared" si="69"/>
        <v>-3.2331427418432976E-5</v>
      </c>
      <c r="P379" s="25">
        <f t="shared" si="70"/>
        <v>13.013624819995835</v>
      </c>
    </row>
    <row r="380" spans="1:16" x14ac:dyDescent="0.35">
      <c r="A380">
        <v>361</v>
      </c>
      <c r="B380">
        <v>3981071.7059999998</v>
      </c>
      <c r="C380" s="1">
        <v>-2.985302277219389E-5</v>
      </c>
      <c r="D380" s="1">
        <v>38.583390360200525</v>
      </c>
      <c r="E380" s="1">
        <f t="shared" si="61"/>
        <v>38.583390360200525</v>
      </c>
      <c r="F380" s="1">
        <f t="shared" si="62"/>
        <v>25013811.249967568</v>
      </c>
      <c r="G380" s="24">
        <f t="shared" si="63"/>
        <v>-746.73787686464152</v>
      </c>
      <c r="H380" s="24">
        <f t="shared" si="64"/>
        <v>-748.7314519300154</v>
      </c>
      <c r="I380" s="24">
        <f t="shared" si="65"/>
        <v>14490.850325396194</v>
      </c>
      <c r="J380" s="1">
        <f t="shared" si="60"/>
        <v>-457.4875346034633</v>
      </c>
      <c r="K380" s="1">
        <f t="shared" si="66"/>
        <v>1176.1114503877263</v>
      </c>
      <c r="L380" s="1">
        <f t="shared" si="67"/>
        <v>1168.4147206868668</v>
      </c>
      <c r="M380" s="1">
        <f t="shared" si="71"/>
        <v>94.831283254168142</v>
      </c>
      <c r="N380" s="24">
        <f t="shared" si="68"/>
        <v>4.6710783455215435E-5</v>
      </c>
      <c r="O380" s="24">
        <f t="shared" si="69"/>
        <v>-2.985302277219389E-5</v>
      </c>
      <c r="P380" s="25">
        <f t="shared" si="70"/>
        <v>12.320983968499775</v>
      </c>
    </row>
    <row r="381" spans="1:16" x14ac:dyDescent="0.35">
      <c r="A381">
        <v>362</v>
      </c>
      <c r="B381">
        <v>4073802.7779999999</v>
      </c>
      <c r="C381" s="1">
        <v>-2.7627633535839456E-5</v>
      </c>
      <c r="D381" s="1">
        <v>35.558863261997949</v>
      </c>
      <c r="E381" s="1">
        <f t="shared" si="61"/>
        <v>35.558863261997949</v>
      </c>
      <c r="F381" s="1">
        <f t="shared" si="62"/>
        <v>25596457.759076983</v>
      </c>
      <c r="G381" s="24">
        <f t="shared" si="63"/>
        <v>-707.16955478337331</v>
      </c>
      <c r="H381" s="24">
        <f t="shared" si="64"/>
        <v>-708.95757400441119</v>
      </c>
      <c r="I381" s="24">
        <f t="shared" si="65"/>
        <v>14099.247444301747</v>
      </c>
      <c r="J381" s="1">
        <f t="shared" si="60"/>
        <v>-447.07384699454974</v>
      </c>
      <c r="K381" s="1">
        <f t="shared" si="66"/>
        <v>1210.2943301785988</v>
      </c>
      <c r="L381" s="1">
        <f t="shared" si="67"/>
        <v>1201.441284930763</v>
      </c>
      <c r="M381" s="1">
        <f t="shared" si="71"/>
        <v>103.13299209326742</v>
      </c>
      <c r="N381" s="24">
        <f t="shared" si="68"/>
        <v>4.6937794918310892E-5</v>
      </c>
      <c r="O381" s="24">
        <f t="shared" si="69"/>
        <v>-2.7627633535839456E-5</v>
      </c>
      <c r="P381" s="25">
        <f t="shared" si="70"/>
        <v>11.64943691194618</v>
      </c>
    </row>
    <row r="382" spans="1:16" x14ac:dyDescent="0.35">
      <c r="A382">
        <v>363</v>
      </c>
      <c r="B382">
        <v>4168693.835</v>
      </c>
      <c r="C382" s="1">
        <v>-2.5620666678118149E-5</v>
      </c>
      <c r="D382" s="1">
        <v>32.924302107197427</v>
      </c>
      <c r="E382" s="1">
        <f t="shared" si="61"/>
        <v>32.924302107197427</v>
      </c>
      <c r="F382" s="1">
        <f t="shared" si="62"/>
        <v>26192675.854202121</v>
      </c>
      <c r="G382" s="24">
        <f t="shared" si="63"/>
        <v>-671.07381746850615</v>
      </c>
      <c r="H382" s="24">
        <f t="shared" si="64"/>
        <v>-672.68915342861737</v>
      </c>
      <c r="I382" s="24">
        <f t="shared" si="65"/>
        <v>13710.968775927862</v>
      </c>
      <c r="J382" s="1">
        <f t="shared" si="60"/>
        <v>-436.89720376347663</v>
      </c>
      <c r="K382" s="1">
        <f t="shared" si="66"/>
        <v>1246.4208831232736</v>
      </c>
      <c r="L382" s="1">
        <f t="shared" si="67"/>
        <v>1236.2048196551114</v>
      </c>
      <c r="M382" s="1">
        <f t="shared" si="71"/>
        <v>112.37947720667157</v>
      </c>
      <c r="N382" s="24">
        <f t="shared" si="68"/>
        <v>4.7196583752506735E-5</v>
      </c>
      <c r="O382" s="24">
        <f t="shared" si="69"/>
        <v>-2.5620666678118149E-5</v>
      </c>
      <c r="P382" s="25">
        <f t="shared" si="70"/>
        <v>11.00027202815393</v>
      </c>
    </row>
    <row r="383" spans="1:16" x14ac:dyDescent="0.35">
      <c r="A383">
        <v>364</v>
      </c>
      <c r="B383">
        <v>4265795.1880000001</v>
      </c>
      <c r="C383" s="1">
        <v>-2.3803139278218653E-5</v>
      </c>
      <c r="D383" s="1">
        <v>30.625900598692478</v>
      </c>
      <c r="E383" s="1">
        <f t="shared" si="61"/>
        <v>30.625900598692478</v>
      </c>
      <c r="F383" s="1">
        <f t="shared" si="62"/>
        <v>26802781.648678981</v>
      </c>
      <c r="G383" s="24">
        <f t="shared" si="63"/>
        <v>-637.99034462718873</v>
      </c>
      <c r="H383" s="24">
        <f t="shared" si="64"/>
        <v>-639.46050133940207</v>
      </c>
      <c r="I383" s="24">
        <f t="shared" si="65"/>
        <v>13321.065426641449</v>
      </c>
      <c r="J383" s="1">
        <f t="shared" si="60"/>
        <v>-426.95220928116061</v>
      </c>
      <c r="K383" s="1">
        <f t="shared" si="66"/>
        <v>1284.7455087544101</v>
      </c>
      <c r="L383" s="1">
        <f t="shared" si="67"/>
        <v>1272.9054883018746</v>
      </c>
      <c r="M383" s="1">
        <f t="shared" si="71"/>
        <v>122.76492583649031</v>
      </c>
      <c r="N383" s="24">
        <f t="shared" si="68"/>
        <v>4.7491544160850626E-5</v>
      </c>
      <c r="O383" s="24">
        <f t="shared" si="69"/>
        <v>-2.3803139278218653E-5</v>
      </c>
      <c r="P383" s="25">
        <f t="shared" si="70"/>
        <v>10.368641365834799</v>
      </c>
    </row>
    <row r="384" spans="1:16" x14ac:dyDescent="0.35">
      <c r="A384">
        <v>365</v>
      </c>
      <c r="B384">
        <v>4365158.3219999997</v>
      </c>
      <c r="C384" s="1">
        <v>-2.2151085470032173E-5</v>
      </c>
      <c r="D384" s="1">
        <v>28.625354260773587</v>
      </c>
      <c r="E384" s="1">
        <f t="shared" si="61"/>
        <v>28.625354260773587</v>
      </c>
      <c r="F384" s="1">
        <f t="shared" si="62"/>
        <v>27427098.632303096</v>
      </c>
      <c r="G384" s="24">
        <f t="shared" si="63"/>
        <v>-607.54000599914843</v>
      </c>
      <c r="H384" s="24">
        <f t="shared" si="64"/>
        <v>-608.8887417177242</v>
      </c>
      <c r="I384" s="24">
        <f t="shared" si="65"/>
        <v>12922.958661962182</v>
      </c>
      <c r="J384" s="1">
        <f t="shared" si="60"/>
        <v>-417.23359051569901</v>
      </c>
      <c r="K384" s="1">
        <f t="shared" si="66"/>
        <v>1325.5518275304651</v>
      </c>
      <c r="L384" s="1">
        <f t="shared" si="67"/>
        <v>1311.7505034206022</v>
      </c>
      <c r="M384" s="1">
        <f t="shared" si="71"/>
        <v>134.55071106829448</v>
      </c>
      <c r="N384" s="24">
        <f t="shared" si="68"/>
        <v>4.7826805197530016E-5</v>
      </c>
      <c r="O384" s="24">
        <f t="shared" si="69"/>
        <v>-2.2151085470032173E-5</v>
      </c>
      <c r="P384" s="25">
        <f t="shared" si="70"/>
        <v>9.7491160990950938</v>
      </c>
    </row>
    <row r="385" spans="1:16" x14ac:dyDescent="0.35">
      <c r="A385">
        <v>366</v>
      </c>
      <c r="B385">
        <v>4466835.9220000003</v>
      </c>
      <c r="C385" s="1">
        <v>-2.0644514131392646E-5</v>
      </c>
      <c r="D385" s="1">
        <v>26.831645899273422</v>
      </c>
      <c r="E385" s="1">
        <f t="shared" si="61"/>
        <v>26.831645899273422</v>
      </c>
      <c r="F385" s="1">
        <f t="shared" si="62"/>
        <v>28065957.834692381</v>
      </c>
      <c r="G385" s="24">
        <f t="shared" si="63"/>
        <v>-579.40806312937696</v>
      </c>
      <c r="H385" s="24">
        <f t="shared" si="64"/>
        <v>-580.65060231285952</v>
      </c>
      <c r="I385" s="24">
        <f t="shared" si="65"/>
        <v>12538.688163371686</v>
      </c>
      <c r="J385" s="1">
        <f t="shared" si="60"/>
        <v>-407.73619440269732</v>
      </c>
      <c r="K385" s="1">
        <f t="shared" si="66"/>
        <v>1369.1876213559033</v>
      </c>
      <c r="L385" s="1">
        <f t="shared" si="67"/>
        <v>1353.0538166530243</v>
      </c>
      <c r="M385" s="1">
        <f t="shared" si="71"/>
        <v>147.74947049097966</v>
      </c>
      <c r="N385" s="24">
        <f t="shared" si="68"/>
        <v>4.8209785841711486E-5</v>
      </c>
      <c r="O385" s="24">
        <f t="shared" si="69"/>
        <v>-2.0644514131392646E-5</v>
      </c>
      <c r="P385" s="25">
        <f t="shared" si="70"/>
        <v>9.1577574671283202</v>
      </c>
    </row>
    <row r="386" spans="1:16" x14ac:dyDescent="0.35">
      <c r="A386">
        <v>367</v>
      </c>
      <c r="B386">
        <v>4570881.8959999997</v>
      </c>
      <c r="C386" s="1">
        <v>-1.9266266359682183E-5</v>
      </c>
      <c r="D386" s="1">
        <v>25.246173890620028</v>
      </c>
      <c r="E386" s="1">
        <f t="shared" si="61"/>
        <v>25.246173890620028</v>
      </c>
      <c r="F386" s="1">
        <f t="shared" si="62"/>
        <v>28719697.969800368</v>
      </c>
      <c r="G386" s="24">
        <f t="shared" si="63"/>
        <v>-553.3213508557975</v>
      </c>
      <c r="H386" s="24">
        <f t="shared" si="64"/>
        <v>-554.47324802211801</v>
      </c>
      <c r="I386" s="24">
        <f t="shared" si="65"/>
        <v>12152.411210436496</v>
      </c>
      <c r="J386" s="1">
        <f t="shared" si="60"/>
        <v>-398.45498555789936</v>
      </c>
      <c r="K386" s="1">
        <f t="shared" si="66"/>
        <v>1416.06903283879</v>
      </c>
      <c r="L386" s="1">
        <f t="shared" si="67"/>
        <v>1397.0988691236191</v>
      </c>
      <c r="M386" s="1">
        <f t="shared" si="71"/>
        <v>162.79801679859301</v>
      </c>
      <c r="N386" s="24">
        <f t="shared" si="68"/>
        <v>4.8646015379155829E-5</v>
      </c>
      <c r="O386" s="24">
        <f t="shared" si="69"/>
        <v>-1.9266266359682183E-5</v>
      </c>
      <c r="P386" s="25">
        <f t="shared" si="70"/>
        <v>8.5817929271954974</v>
      </c>
    </row>
    <row r="387" spans="1:16" x14ac:dyDescent="0.35">
      <c r="A387">
        <v>368</v>
      </c>
      <c r="B387">
        <v>4677351.4129999997</v>
      </c>
      <c r="C387" s="1">
        <v>-1.8002371069857809E-5</v>
      </c>
      <c r="D387" s="1">
        <v>23.828571393304092</v>
      </c>
      <c r="E387" s="1">
        <f t="shared" si="61"/>
        <v>23.828571393304092</v>
      </c>
      <c r="F387" s="1">
        <f t="shared" si="62"/>
        <v>29388665.674677275</v>
      </c>
      <c r="G387" s="24">
        <f t="shared" si="63"/>
        <v>-529.06566472353336</v>
      </c>
      <c r="H387" s="24">
        <f t="shared" si="64"/>
        <v>-530.13887898124267</v>
      </c>
      <c r="I387" s="24">
        <f t="shared" si="65"/>
        <v>11770.671173464278</v>
      </c>
      <c r="J387" s="1">
        <f t="shared" si="60"/>
        <v>-389.38504273926014</v>
      </c>
      <c r="K387" s="1">
        <f t="shared" si="66"/>
        <v>1466.5898675398478</v>
      </c>
      <c r="L387" s="1">
        <f t="shared" si="67"/>
        <v>1444.1699907324291</v>
      </c>
      <c r="M387" s="1">
        <f t="shared" si="71"/>
        <v>179.93919328815446</v>
      </c>
      <c r="N387" s="24">
        <f t="shared" si="68"/>
        <v>4.9140372915154066E-5</v>
      </c>
      <c r="O387" s="24">
        <f t="shared" si="69"/>
        <v>-1.8002371069857809E-5</v>
      </c>
      <c r="P387" s="25">
        <f t="shared" si="70"/>
        <v>8.0258778776435697</v>
      </c>
    </row>
    <row r="388" spans="1:16" x14ac:dyDescent="0.35">
      <c r="A388">
        <v>369</v>
      </c>
      <c r="B388">
        <v>4786300.9230000004</v>
      </c>
      <c r="C388" s="1">
        <v>-1.6839574872688355E-5</v>
      </c>
      <c r="D388" s="1">
        <v>22.573060109299746</v>
      </c>
      <c r="E388" s="1">
        <f t="shared" si="61"/>
        <v>22.573060109299746</v>
      </c>
      <c r="F388" s="1">
        <f t="shared" si="62"/>
        <v>30073215.635133695</v>
      </c>
      <c r="G388" s="24">
        <f t="shared" si="63"/>
        <v>-506.42016635033593</v>
      </c>
      <c r="H388" s="24">
        <f t="shared" si="64"/>
        <v>-507.42633292219705</v>
      </c>
      <c r="I388" s="24">
        <f t="shared" si="65"/>
        <v>11383.965075392325</v>
      </c>
      <c r="J388" s="1">
        <f t="shared" si="60"/>
        <v>-380.52155707668692</v>
      </c>
      <c r="K388" s="1">
        <f t="shared" si="66"/>
        <v>1521.5082097487436</v>
      </c>
      <c r="L388" s="1">
        <f t="shared" si="67"/>
        <v>1494.8060531514757</v>
      </c>
      <c r="M388" s="1">
        <f t="shared" si="71"/>
        <v>199.78624906082698</v>
      </c>
      <c r="N388" s="24">
        <f t="shared" si="68"/>
        <v>4.9705560964526044E-5</v>
      </c>
      <c r="O388" s="24">
        <f t="shared" si="69"/>
        <v>-1.6839574872688355E-5</v>
      </c>
      <c r="P388" s="25">
        <f t="shared" si="70"/>
        <v>7.4820267169457022</v>
      </c>
    </row>
    <row r="389" spans="1:16" x14ac:dyDescent="0.35">
      <c r="A389">
        <v>370</v>
      </c>
      <c r="B389">
        <v>4897788.1940000001</v>
      </c>
      <c r="C389" s="1">
        <v>-1.5767906329013616E-5</v>
      </c>
      <c r="D389" s="1">
        <v>21.453192453649386</v>
      </c>
      <c r="E389" s="1">
        <f t="shared" si="61"/>
        <v>21.453192453649386</v>
      </c>
      <c r="F389" s="1">
        <f t="shared" si="62"/>
        <v>30773710.818218444</v>
      </c>
      <c r="G389" s="24">
        <f t="shared" si="63"/>
        <v>-485.23698957782136</v>
      </c>
      <c r="H389" s="24">
        <f t="shared" si="64"/>
        <v>-486.18547346577424</v>
      </c>
      <c r="I389" s="24">
        <f t="shared" si="65"/>
        <v>10996.739810669469</v>
      </c>
      <c r="J389" s="1">
        <f t="shared" si="60"/>
        <v>-371.85982890985412</v>
      </c>
      <c r="K389" s="1">
        <f t="shared" si="66"/>
        <v>1581.3848912350368</v>
      </c>
      <c r="L389" s="1">
        <f t="shared" si="67"/>
        <v>1549.3446839090122</v>
      </c>
      <c r="M389" s="1">
        <f t="shared" si="71"/>
        <v>222.80333231780591</v>
      </c>
      <c r="N389" s="24">
        <f t="shared" si="68"/>
        <v>5.0346371715164741E-5</v>
      </c>
      <c r="O389" s="24">
        <f t="shared" si="69"/>
        <v>-1.5767906329013616E-5</v>
      </c>
      <c r="P389" s="25">
        <f t="shared" si="70"/>
        <v>6.9538667478232883</v>
      </c>
    </row>
    <row r="390" spans="1:16" x14ac:dyDescent="0.35">
      <c r="A390">
        <v>371</v>
      </c>
      <c r="B390">
        <v>5011872.3360000001</v>
      </c>
      <c r="C390" s="1">
        <v>-1.477820313720527E-5</v>
      </c>
      <c r="D390" s="1">
        <v>20.417106890627196</v>
      </c>
      <c r="E390" s="1">
        <f t="shared" si="61"/>
        <v>20.417106890627196</v>
      </c>
      <c r="F390" s="1">
        <f t="shared" si="62"/>
        <v>31490522.623015031</v>
      </c>
      <c r="G390" s="24">
        <f t="shared" si="63"/>
        <v>-465.37334021967428</v>
      </c>
      <c r="H390" s="24">
        <f t="shared" si="64"/>
        <v>-466.26909040077942</v>
      </c>
      <c r="I390" s="24">
        <f t="shared" si="65"/>
        <v>10627.813490098953</v>
      </c>
      <c r="J390" s="1">
        <f t="shared" si="60"/>
        <v>-363.39526583215502</v>
      </c>
      <c r="K390" s="1">
        <f t="shared" si="66"/>
        <v>1647.0660128172774</v>
      </c>
      <c r="L390" s="1">
        <f t="shared" si="67"/>
        <v>1608.4348624843146</v>
      </c>
      <c r="M390" s="1">
        <f t="shared" si="71"/>
        <v>249.27031306076108</v>
      </c>
      <c r="N390" s="24">
        <f t="shared" si="68"/>
        <v>5.1076791634724431E-5</v>
      </c>
      <c r="O390" s="24">
        <f t="shared" si="69"/>
        <v>-1.477820313720527E-5</v>
      </c>
      <c r="P390" s="25">
        <f t="shared" si="70"/>
        <v>6.4525728825648372</v>
      </c>
    </row>
    <row r="391" spans="1:16" x14ac:dyDescent="0.35">
      <c r="A391">
        <v>372</v>
      </c>
      <c r="B391">
        <v>5128613.84</v>
      </c>
      <c r="C391" s="1">
        <v>-1.3861909978992583E-5</v>
      </c>
      <c r="D391" s="1">
        <v>19.498853448322787</v>
      </c>
      <c r="E391" s="1">
        <f t="shared" si="61"/>
        <v>19.498853448322787</v>
      </c>
      <c r="F391" s="1">
        <f t="shared" si="62"/>
        <v>32224031.125685878</v>
      </c>
      <c r="G391" s="24">
        <f t="shared" si="63"/>
        <v>-446.68661862451268</v>
      </c>
      <c r="H391" s="24">
        <f t="shared" si="64"/>
        <v>-447.53778646779824</v>
      </c>
      <c r="I391" s="24">
        <f t="shared" si="65"/>
        <v>10252.353610114207</v>
      </c>
      <c r="J391" s="1">
        <f t="shared" si="60"/>
        <v>-355.12337966500974</v>
      </c>
      <c r="K391" s="1">
        <f t="shared" si="66"/>
        <v>1719.7657460205257</v>
      </c>
      <c r="L391" s="1">
        <f t="shared" si="67"/>
        <v>1672.69952089348</v>
      </c>
      <c r="M391" s="1">
        <f t="shared" si="71"/>
        <v>280.58448321365563</v>
      </c>
      <c r="N391" s="24">
        <f t="shared" si="68"/>
        <v>5.1908450385034719E-5</v>
      </c>
      <c r="O391" s="24">
        <f t="shared" si="69"/>
        <v>-1.3861909978992583E-5</v>
      </c>
      <c r="P391" s="25">
        <f t="shared" si="70"/>
        <v>5.9614826227570665</v>
      </c>
    </row>
    <row r="392" spans="1:16" x14ac:dyDescent="0.35">
      <c r="A392">
        <v>373</v>
      </c>
      <c r="B392">
        <v>5248074.602</v>
      </c>
      <c r="C392" s="1">
        <v>-1.3011962909171094E-5</v>
      </c>
      <c r="D392" s="1">
        <v>18.656086116850602</v>
      </c>
      <c r="E392" s="1">
        <f t="shared" si="61"/>
        <v>18.656086116850602</v>
      </c>
      <c r="F392" s="1">
        <f t="shared" si="62"/>
        <v>32974625.230268754</v>
      </c>
      <c r="G392" s="24">
        <f t="shared" si="63"/>
        <v>-429.0646004400744</v>
      </c>
      <c r="H392" s="24">
        <f t="shared" si="64"/>
        <v>-429.8757825996895</v>
      </c>
      <c r="I392" s="24">
        <f t="shared" si="65"/>
        <v>9886.5581850742856</v>
      </c>
      <c r="J392" s="1">
        <f t="shared" si="60"/>
        <v>-347.03978467902573</v>
      </c>
      <c r="K392" s="1">
        <f t="shared" si="66"/>
        <v>1800.956139563925</v>
      </c>
      <c r="L392" s="1">
        <f t="shared" si="67"/>
        <v>1743.1143272998879</v>
      </c>
      <c r="M392" s="1">
        <f t="shared" si="71"/>
        <v>317.52935561052243</v>
      </c>
      <c r="N392" s="24">
        <f t="shared" si="68"/>
        <v>5.2862293813117007E-5</v>
      </c>
      <c r="O392" s="24">
        <f t="shared" si="69"/>
        <v>-1.3011962909171094E-5</v>
      </c>
      <c r="P392" s="25">
        <f t="shared" si="70"/>
        <v>5.4896163031866898</v>
      </c>
    </row>
    <row r="393" spans="1:16" x14ac:dyDescent="0.35">
      <c r="A393">
        <v>374</v>
      </c>
      <c r="B393">
        <v>5370317.9639999997</v>
      </c>
      <c r="C393" s="1">
        <v>-1.2222527355912845E-5</v>
      </c>
      <c r="D393" s="1">
        <v>17.891306677724149</v>
      </c>
      <c r="E393" s="1">
        <f t="shared" si="61"/>
        <v>17.891306677724149</v>
      </c>
      <c r="F393" s="1">
        <f t="shared" si="62"/>
        <v>33742702.92628739</v>
      </c>
      <c r="G393" s="24">
        <f t="shared" si="63"/>
        <v>-412.42110957898802</v>
      </c>
      <c r="H393" s="24">
        <f t="shared" si="64"/>
        <v>-413.19725523982271</v>
      </c>
      <c r="I393" s="24">
        <f t="shared" si="65"/>
        <v>9524.8085313507727</v>
      </c>
      <c r="J393" s="1">
        <f t="shared" si="60"/>
        <v>-339.14019468988442</v>
      </c>
      <c r="K393" s="1">
        <f t="shared" si="66"/>
        <v>1892.2138759864154</v>
      </c>
      <c r="L393" s="1">
        <f t="shared" si="67"/>
        <v>1820.3703417550364</v>
      </c>
      <c r="M393" s="1">
        <f t="shared" si="71"/>
        <v>361.6377178360479</v>
      </c>
      <c r="N393" s="24">
        <f t="shared" si="68"/>
        <v>5.394856321177725E-5</v>
      </c>
      <c r="O393" s="24">
        <f t="shared" si="69"/>
        <v>-1.2222527355912845E-5</v>
      </c>
      <c r="P393" s="25">
        <f t="shared" si="70"/>
        <v>5.0336849614240728</v>
      </c>
    </row>
    <row r="394" spans="1:16" x14ac:dyDescent="0.35">
      <c r="A394">
        <v>375</v>
      </c>
      <c r="B394">
        <v>5495408.7390000001</v>
      </c>
      <c r="C394" s="1">
        <v>-1.1487695666761107E-5</v>
      </c>
      <c r="D394" s="1">
        <v>17.185847435690516</v>
      </c>
      <c r="E394" s="1">
        <f t="shared" si="61"/>
        <v>17.185847435690516</v>
      </c>
      <c r="F394" s="1">
        <f t="shared" si="62"/>
        <v>34528671.445831098</v>
      </c>
      <c r="G394" s="24">
        <f t="shared" si="63"/>
        <v>-396.65486934729188</v>
      </c>
      <c r="H394" s="24">
        <f t="shared" si="64"/>
        <v>-397.39947977541755</v>
      </c>
      <c r="I394" s="24">
        <f t="shared" si="65"/>
        <v>9172.1074168063878</v>
      </c>
      <c r="J394" s="1">
        <f t="shared" si="60"/>
        <v>-331.42042136595722</v>
      </c>
      <c r="K394" s="1">
        <f t="shared" si="66"/>
        <v>1996.1834286937412</v>
      </c>
      <c r="L394" s="1">
        <f t="shared" si="67"/>
        <v>1905.9089921156585</v>
      </c>
      <c r="M394" s="1">
        <f t="shared" si="71"/>
        <v>414.7949619177445</v>
      </c>
      <c r="N394" s="24">
        <f t="shared" si="68"/>
        <v>5.5197866361747113E-5</v>
      </c>
      <c r="O394" s="24">
        <f t="shared" si="69"/>
        <v>-1.1487695666761107E-5</v>
      </c>
      <c r="P394" s="25">
        <f t="shared" si="70"/>
        <v>4.5948219411922553</v>
      </c>
    </row>
    <row r="395" spans="1:16" x14ac:dyDescent="0.35">
      <c r="A395">
        <v>376</v>
      </c>
      <c r="B395">
        <v>5623413.2520000003</v>
      </c>
      <c r="C395" s="1">
        <v>-1.0803008885174026E-5</v>
      </c>
      <c r="D395" s="1">
        <v>16.555345117229866</v>
      </c>
      <c r="E395" s="1">
        <f t="shared" si="61"/>
        <v>16.555345117229866</v>
      </c>
      <c r="F395" s="1">
        <f t="shared" si="62"/>
        <v>35332947.521165378</v>
      </c>
      <c r="G395" s="24">
        <f t="shared" si="63"/>
        <v>-381.70214601053715</v>
      </c>
      <c r="H395" s="24">
        <f t="shared" si="64"/>
        <v>-382.42019136295448</v>
      </c>
      <c r="I395" s="24">
        <f t="shared" si="65"/>
        <v>8817.1286486249119</v>
      </c>
      <c r="J395" s="1">
        <f t="shared" si="60"/>
        <v>-323.87637156308773</v>
      </c>
      <c r="K395" s="1">
        <f t="shared" si="66"/>
        <v>2115.6266265935947</v>
      </c>
      <c r="L395" s="1">
        <f t="shared" si="67"/>
        <v>2000.4532498630344</v>
      </c>
      <c r="M395" s="1">
        <f t="shared" si="71"/>
        <v>479.9989122678806</v>
      </c>
      <c r="N395" s="24">
        <f t="shared" si="68"/>
        <v>5.6617219626658931E-5</v>
      </c>
      <c r="O395" s="24">
        <f t="shared" si="69"/>
        <v>-1.0803008885174026E-5</v>
      </c>
      <c r="P395" s="25">
        <f t="shared" si="70"/>
        <v>4.1676203814949684</v>
      </c>
    </row>
    <row r="396" spans="1:16" x14ac:dyDescent="0.35">
      <c r="A396">
        <v>377</v>
      </c>
      <c r="B396">
        <v>5754399.3729999997</v>
      </c>
      <c r="C396" s="1">
        <v>-1.0164051890313521E-5</v>
      </c>
      <c r="D396" s="1">
        <v>15.973032516911905</v>
      </c>
      <c r="E396" s="1">
        <f t="shared" si="61"/>
        <v>15.973032516911905</v>
      </c>
      <c r="F396" s="1">
        <f t="shared" si="62"/>
        <v>36155957.592077024</v>
      </c>
      <c r="G396" s="24">
        <f t="shared" si="63"/>
        <v>-367.49102910984601</v>
      </c>
      <c r="H396" s="24">
        <f t="shared" si="64"/>
        <v>-368.18529848671852</v>
      </c>
      <c r="I396" s="24">
        <f t="shared" si="65"/>
        <v>8470.8269453995163</v>
      </c>
      <c r="J396" s="1">
        <f t="shared" si="60"/>
        <v>-316.50404530543238</v>
      </c>
      <c r="K396" s="1">
        <f t="shared" si="66"/>
        <v>2254.8241232515425</v>
      </c>
      <c r="L396" s="1">
        <f t="shared" si="67"/>
        <v>2105.6286946303117</v>
      </c>
      <c r="M396" s="1">
        <f t="shared" si="71"/>
        <v>560.49101296321635</v>
      </c>
      <c r="N396" s="24">
        <f t="shared" si="68"/>
        <v>5.8237392531175144E-5</v>
      </c>
      <c r="O396" s="24">
        <f t="shared" si="69"/>
        <v>-1.0164051890313521E-5</v>
      </c>
      <c r="P396" s="25">
        <f t="shared" si="70"/>
        <v>3.7567572823304105</v>
      </c>
    </row>
    <row r="397" spans="1:16" x14ac:dyDescent="0.35">
      <c r="A397">
        <v>378</v>
      </c>
      <c r="B397">
        <v>5888436.5539999995</v>
      </c>
      <c r="C397" s="1">
        <v>-9.5646682513120031E-6</v>
      </c>
      <c r="D397" s="1">
        <v>15.540859142036508</v>
      </c>
      <c r="E397" s="1">
        <f t="shared" si="61"/>
        <v>15.540859142036508</v>
      </c>
      <c r="F397" s="1">
        <f t="shared" si="62"/>
        <v>36998138.03835199</v>
      </c>
      <c r="G397" s="24">
        <f t="shared" si="63"/>
        <v>-353.87491625308422</v>
      </c>
      <c r="H397" s="24">
        <f t="shared" si="64"/>
        <v>-354.5574125018432</v>
      </c>
      <c r="I397" s="24">
        <f t="shared" si="65"/>
        <v>8073.4902433172856</v>
      </c>
      <c r="J397" s="1">
        <f t="shared" si="60"/>
        <v>-309.2995336122533</v>
      </c>
      <c r="K397" s="1">
        <f t="shared" si="66"/>
        <v>2423.1016790053777</v>
      </c>
      <c r="L397" s="1">
        <f t="shared" si="67"/>
        <v>2222.8691950960051</v>
      </c>
      <c r="M397" s="1">
        <f t="shared" si="71"/>
        <v>667.15112256497036</v>
      </c>
      <c r="N397" s="24">
        <f t="shared" si="68"/>
        <v>6.0080569265182906E-5</v>
      </c>
      <c r="O397" s="24">
        <f t="shared" si="69"/>
        <v>-9.5646682513120031E-6</v>
      </c>
      <c r="P397" s="25">
        <f t="shared" si="70"/>
        <v>3.3318825674006587</v>
      </c>
    </row>
    <row r="398" spans="1:16" x14ac:dyDescent="0.35">
      <c r="A398">
        <v>379</v>
      </c>
      <c r="B398">
        <v>6025595.8609999996</v>
      </c>
      <c r="C398" s="1">
        <v>-9.0064597492405867E-6</v>
      </c>
      <c r="D398" s="1">
        <v>15.073721011524009</v>
      </c>
      <c r="E398" s="1">
        <f t="shared" si="61"/>
        <v>15.073721011524009</v>
      </c>
      <c r="F398" s="1">
        <f t="shared" si="62"/>
        <v>37859935.380837329</v>
      </c>
      <c r="G398" s="24">
        <f t="shared" si="63"/>
        <v>-340.983984116361</v>
      </c>
      <c r="H398" s="24">
        <f t="shared" si="64"/>
        <v>-341.65034111762043</v>
      </c>
      <c r="I398" s="24">
        <f t="shared" si="65"/>
        <v>7728.5027631821404</v>
      </c>
      <c r="J398" s="1">
        <f t="shared" si="60"/>
        <v>-302.2590166801005</v>
      </c>
      <c r="K398" s="1">
        <f t="shared" si="66"/>
        <v>2621.5644594136043</v>
      </c>
      <c r="L398" s="1">
        <f t="shared" si="67"/>
        <v>2351.0490336513294</v>
      </c>
      <c r="M398" s="1">
        <f t="shared" si="71"/>
        <v>797.49296569071657</v>
      </c>
      <c r="N398" s="24">
        <f t="shared" si="68"/>
        <v>6.2098601331509517E-5</v>
      </c>
      <c r="O398" s="24">
        <f t="shared" si="69"/>
        <v>-9.0064597492405867E-6</v>
      </c>
      <c r="P398" s="25">
        <f t="shared" si="70"/>
        <v>2.9480498697754185</v>
      </c>
    </row>
    <row r="399" spans="1:16" x14ac:dyDescent="0.35">
      <c r="A399">
        <v>380</v>
      </c>
      <c r="B399">
        <v>6165950.0190000003</v>
      </c>
      <c r="C399" s="1">
        <v>-8.4843014263151709E-6</v>
      </c>
      <c r="D399" s="1">
        <v>14.616785159603252</v>
      </c>
      <c r="E399" s="1">
        <f t="shared" si="61"/>
        <v>14.616785159603252</v>
      </c>
      <c r="F399" s="1">
        <f t="shared" si="62"/>
        <v>38741806.564184494</v>
      </c>
      <c r="G399" s="24">
        <f t="shared" si="63"/>
        <v>-328.69716469053697</v>
      </c>
      <c r="H399" s="24">
        <f t="shared" si="64"/>
        <v>-329.34715632829005</v>
      </c>
      <c r="I399" s="24">
        <f t="shared" si="65"/>
        <v>7406.2439381806171</v>
      </c>
      <c r="J399" s="1">
        <f t="shared" si="60"/>
        <v>-295.37876146341557</v>
      </c>
      <c r="K399" s="1">
        <f t="shared" si="66"/>
        <v>2863.9020334853758</v>
      </c>
      <c r="L399" s="1">
        <f t="shared" si="67"/>
        <v>2491.3738066061451</v>
      </c>
      <c r="M399" s="1">
        <f t="shared" si="71"/>
        <v>963.38313596841965</v>
      </c>
      <c r="N399" s="24">
        <f t="shared" si="68"/>
        <v>6.4307114911603961E-5</v>
      </c>
      <c r="O399" s="24">
        <f t="shared" si="69"/>
        <v>-8.4843014263151709E-6</v>
      </c>
      <c r="P399" s="25">
        <f t="shared" si="70"/>
        <v>2.586067488197981</v>
      </c>
    </row>
    <row r="400" spans="1:16" x14ac:dyDescent="0.35">
      <c r="A400">
        <v>381</v>
      </c>
      <c r="B400">
        <v>6309573.4450000003</v>
      </c>
      <c r="C400" s="1">
        <v>-7.9948411456307665E-6</v>
      </c>
      <c r="D400" s="1">
        <v>14.218527899758163</v>
      </c>
      <c r="E400" s="1">
        <f t="shared" si="61"/>
        <v>14.218527899758163</v>
      </c>
      <c r="F400" s="1">
        <f t="shared" si="62"/>
        <v>39644219.164194487</v>
      </c>
      <c r="G400" s="24">
        <f t="shared" si="63"/>
        <v>-316.94923456030585</v>
      </c>
      <c r="H400" s="24">
        <f t="shared" si="64"/>
        <v>-317.58708603174625</v>
      </c>
      <c r="I400" s="24">
        <f t="shared" si="65"/>
        <v>7079.4237303365317</v>
      </c>
      <c r="J400" s="1">
        <f t="shared" si="60"/>
        <v>-288.65511999084805</v>
      </c>
      <c r="K400" s="1">
        <f t="shared" si="66"/>
        <v>3168.5761795948583</v>
      </c>
      <c r="L400" s="1">
        <f t="shared" si="67"/>
        <v>2639.7679115887922</v>
      </c>
      <c r="M400" s="1">
        <f t="shared" si="71"/>
        <v>1181.4952802551772</v>
      </c>
      <c r="N400" s="24">
        <f t="shared" si="68"/>
        <v>6.6586452381762492E-5</v>
      </c>
      <c r="O400" s="24">
        <f t="shared" si="69"/>
        <v>-7.9948411456307665E-6</v>
      </c>
      <c r="P400" s="25">
        <f t="shared" si="70"/>
        <v>2.2342602257527933</v>
      </c>
    </row>
    <row r="401" spans="1:16" x14ac:dyDescent="0.35">
      <c r="A401">
        <v>382</v>
      </c>
      <c r="B401">
        <v>6456542.29</v>
      </c>
      <c r="C401" s="1">
        <v>-7.5354716199604402E-6</v>
      </c>
      <c r="D401" s="1">
        <v>13.850582699284994</v>
      </c>
      <c r="E401" s="1">
        <f t="shared" si="61"/>
        <v>13.850582699284994</v>
      </c>
      <c r="F401" s="1">
        <f t="shared" si="62"/>
        <v>40567651.651711643</v>
      </c>
      <c r="G401" s="24">
        <f t="shared" si="63"/>
        <v>-305.69638770991435</v>
      </c>
      <c r="H401" s="24">
        <f t="shared" si="64"/>
        <v>-306.32393402325766</v>
      </c>
      <c r="I401" s="24">
        <f t="shared" si="65"/>
        <v>6760.8794613986938</v>
      </c>
      <c r="J401" s="1">
        <f t="shared" si="60"/>
        <v>-282.08452729851837</v>
      </c>
      <c r="K401" s="1">
        <f t="shared" si="66"/>
        <v>3564.8249608758706</v>
      </c>
      <c r="L401" s="1">
        <f t="shared" si="67"/>
        <v>2789.3426420337141</v>
      </c>
      <c r="M401" s="1">
        <f t="shared" si="71"/>
        <v>1470.743315500571</v>
      </c>
      <c r="N401" s="24">
        <f t="shared" si="68"/>
        <v>6.8757804025267635E-5</v>
      </c>
      <c r="O401" s="24">
        <f t="shared" si="69"/>
        <v>-7.5354716199604402E-6</v>
      </c>
      <c r="P401" s="25">
        <f t="shared" si="70"/>
        <v>1.8965529964583621</v>
      </c>
    </row>
    <row r="402" spans="1:16" x14ac:dyDescent="0.35">
      <c r="A402">
        <v>383</v>
      </c>
      <c r="B402">
        <v>6606934.4800000004</v>
      </c>
      <c r="C402" s="1">
        <v>-7.1034532534588102E-6</v>
      </c>
      <c r="D402" s="1">
        <v>13.508136453209971</v>
      </c>
      <c r="E402" s="1">
        <f t="shared" si="61"/>
        <v>13.508136453209971</v>
      </c>
      <c r="F402" s="1">
        <f t="shared" si="62"/>
        <v>41512593.6502342</v>
      </c>
      <c r="G402" s="24">
        <f t="shared" si="63"/>
        <v>-294.88276842426967</v>
      </c>
      <c r="H402" s="24">
        <f t="shared" si="64"/>
        <v>-295.50155585431713</v>
      </c>
      <c r="I402" s="24">
        <f t="shared" si="65"/>
        <v>6450.8022380313687</v>
      </c>
      <c r="J402" s="1">
        <f t="shared" si="60"/>
        <v>-275.66349952021073</v>
      </c>
      <c r="K402" s="1">
        <f t="shared" si="66"/>
        <v>4106.1982902236423</v>
      </c>
      <c r="L402" s="1">
        <f t="shared" si="67"/>
        <v>2922.1781907207155</v>
      </c>
      <c r="M402" s="1">
        <f t="shared" si="71"/>
        <v>1860.0854045291642</v>
      </c>
      <c r="N402" s="24">
        <f t="shared" si="68"/>
        <v>7.0392570874795962E-5</v>
      </c>
      <c r="O402" s="24">
        <f t="shared" si="69"/>
        <v>-7.1034532534588102E-6</v>
      </c>
      <c r="P402" s="25">
        <f t="shared" si="70"/>
        <v>1.5709914091070429</v>
      </c>
    </row>
    <row r="403" spans="1:16" x14ac:dyDescent="0.35">
      <c r="A403">
        <v>384</v>
      </c>
      <c r="B403">
        <v>6760829.7539999997</v>
      </c>
      <c r="C403" s="1">
        <v>-6.6980774853479118E-6</v>
      </c>
      <c r="D403" s="1">
        <v>13.193200673831335</v>
      </c>
      <c r="E403" s="1">
        <f t="shared" si="61"/>
        <v>13.193200673831335</v>
      </c>
      <c r="F403" s="1">
        <f t="shared" si="62"/>
        <v>42479546.174675375</v>
      </c>
      <c r="G403" s="24">
        <f t="shared" si="63"/>
        <v>-284.53129182039015</v>
      </c>
      <c r="H403" s="24">
        <f t="shared" si="64"/>
        <v>-285.14303664081524</v>
      </c>
      <c r="I403" s="24">
        <f t="shared" si="65"/>
        <v>6149.5400983269556</v>
      </c>
      <c r="J403" s="1">
        <f t="shared" si="60"/>
        <v>-269.38863218379208</v>
      </c>
      <c r="K403" s="1">
        <f t="shared" si="66"/>
        <v>4875.734454256637</v>
      </c>
      <c r="L403" s="1">
        <f t="shared" si="67"/>
        <v>2993.7651314012319</v>
      </c>
      <c r="M403" s="1">
        <f t="shared" si="71"/>
        <v>2373.6415350956636</v>
      </c>
      <c r="N403" s="24">
        <f t="shared" si="68"/>
        <v>7.0475449975169368E-5</v>
      </c>
      <c r="O403" s="24">
        <f t="shared" si="69"/>
        <v>-6.6980774853479118E-6</v>
      </c>
      <c r="P403" s="25">
        <f t="shared" si="70"/>
        <v>1.2612541056164892</v>
      </c>
    </row>
    <row r="404" spans="1:16" x14ac:dyDescent="0.35">
      <c r="A404">
        <v>385</v>
      </c>
      <c r="B404">
        <v>6918309.7089999998</v>
      </c>
      <c r="C404" s="1">
        <v>-6.316515971530069E-6</v>
      </c>
      <c r="D404" s="1">
        <v>12.907699196858307</v>
      </c>
      <c r="E404" s="1">
        <f t="shared" si="61"/>
        <v>12.907699196858307</v>
      </c>
      <c r="F404" s="1">
        <f t="shared" si="62"/>
        <v>43469021.914106674</v>
      </c>
      <c r="G404" s="24">
        <f t="shared" si="63"/>
        <v>-274.57277118724539</v>
      </c>
      <c r="H404" s="24">
        <f t="shared" si="64"/>
        <v>-275.17956368832324</v>
      </c>
      <c r="I404" s="24">
        <f t="shared" si="65"/>
        <v>5853.6238119331356</v>
      </c>
      <c r="J404" s="1">
        <f t="shared" ref="J404:J420" si="72">-1/(F404*$I$10)</f>
        <v>-263.25659828270398</v>
      </c>
      <c r="K404" s="1">
        <f t="shared" si="66"/>
        <v>6075.9075774357671</v>
      </c>
      <c r="L404" s="1">
        <f t="shared" si="67"/>
        <v>2924.7802845915357</v>
      </c>
      <c r="M404" s="1">
        <f t="shared" si="71"/>
        <v>3035.8450191584398</v>
      </c>
      <c r="N404" s="24">
        <f t="shared" si="68"/>
        <v>6.7284244176710564E-5</v>
      </c>
      <c r="O404" s="24">
        <f t="shared" si="69"/>
        <v>-6.316515971530069E-6</v>
      </c>
      <c r="P404" s="25">
        <f t="shared" si="70"/>
        <v>0.96341554530418949</v>
      </c>
    </row>
    <row r="405" spans="1:16" x14ac:dyDescent="0.35">
      <c r="A405">
        <v>386</v>
      </c>
      <c r="B405">
        <v>7079457.8439999996</v>
      </c>
      <c r="C405" s="1">
        <v>-5.9568899156572658E-6</v>
      </c>
      <c r="D405" s="1">
        <v>12.640359761659752</v>
      </c>
      <c r="E405" s="1">
        <f t="shared" ref="E405:E420" si="73">D405+$G$13</f>
        <v>12.640359761659752</v>
      </c>
      <c r="F405" s="1">
        <f t="shared" ref="F405:F420" si="74">2*PI()*B405</f>
        <v>44481545.508218065</v>
      </c>
      <c r="G405" s="24">
        <f t="shared" ref="G405:G420" si="75">F405*C405</f>
        <v>-264.97166987075394</v>
      </c>
      <c r="H405" s="24">
        <f t="shared" ref="H405:H420" si="76">(G405^2+E405^2)/G405</f>
        <v>-265.57467280681169</v>
      </c>
      <c r="I405" s="24">
        <f t="shared" ref="I405:I420" si="77">(G405^2+E405^2)/E405</f>
        <v>5567.0697555968973</v>
      </c>
      <c r="J405" s="1">
        <f t="shared" si="72"/>
        <v>-257.264146491264</v>
      </c>
      <c r="K405" s="1">
        <f t="shared" ref="K405:K420" si="78">1/(1/H405-1/J405)</f>
        <v>8221.2412228958274</v>
      </c>
      <c r="L405" s="1">
        <f t="shared" ref="L405:L420" si="79">I405^2*K405/(K405^2+I405^2)</f>
        <v>2584.6228342545483</v>
      </c>
      <c r="M405" s="1">
        <f t="shared" si="71"/>
        <v>3816.8747156883896</v>
      </c>
      <c r="N405" s="24">
        <f t="shared" ref="N405:N420" si="80">L405/F405</f>
        <v>5.8105508806501191E-5</v>
      </c>
      <c r="O405" s="24">
        <f t="shared" ref="O405:O420" si="81">C405</f>
        <v>-5.9568899156572658E-6</v>
      </c>
      <c r="P405" s="25">
        <f t="shared" ref="P405:P420" si="82">L405/M405</f>
        <v>0.67715684343293947</v>
      </c>
    </row>
    <row r="406" spans="1:16" x14ac:dyDescent="0.35">
      <c r="A406">
        <v>387</v>
      </c>
      <c r="B406">
        <v>7244359.6009999998</v>
      </c>
      <c r="C406" s="1">
        <v>-5.618215066361108E-6</v>
      </c>
      <c r="D406" s="1">
        <v>12.411890386557273</v>
      </c>
      <c r="E406" s="1">
        <f t="shared" si="73"/>
        <v>12.411890386557273</v>
      </c>
      <c r="F406" s="1">
        <f t="shared" si="74"/>
        <v>45517653.804928571</v>
      </c>
      <c r="G406" s="24">
        <f t="shared" si="75"/>
        <v>-255.7279683922587</v>
      </c>
      <c r="H406" s="24">
        <f t="shared" si="76"/>
        <v>-256.33038596878129</v>
      </c>
      <c r="I406" s="24">
        <f t="shared" si="77"/>
        <v>5281.294532861406</v>
      </c>
      <c r="J406" s="1">
        <f t="shared" si="72"/>
        <v>-251.4080995656449</v>
      </c>
      <c r="K406" s="1">
        <f t="shared" si="78"/>
        <v>13092.195357888411</v>
      </c>
      <c r="L406" s="1">
        <f t="shared" si="79"/>
        <v>1832.276760687166</v>
      </c>
      <c r="M406" s="1">
        <f t="shared" ref="M406:M420" si="83">I406*K406^2/(K406^2+I406^2)</f>
        <v>4542.1676733560898</v>
      </c>
      <c r="N406" s="24">
        <f t="shared" si="80"/>
        <v>4.025420045900455E-5</v>
      </c>
      <c r="O406" s="24">
        <f t="shared" si="81"/>
        <v>-5.618215066361108E-6</v>
      </c>
      <c r="P406" s="25">
        <f t="shared" si="82"/>
        <v>0.40339258531452321</v>
      </c>
    </row>
    <row r="407" spans="1:16" x14ac:dyDescent="0.35">
      <c r="A407">
        <v>388</v>
      </c>
      <c r="B407">
        <v>7413102.4129999997</v>
      </c>
      <c r="C407" s="1">
        <v>-5.2992114445468551E-6</v>
      </c>
      <c r="D407" s="1">
        <v>12.190997296189517</v>
      </c>
      <c r="E407" s="1">
        <f t="shared" si="73"/>
        <v>12.190997296189517</v>
      </c>
      <c r="F407" s="1">
        <f t="shared" si="74"/>
        <v>46577896.161979131</v>
      </c>
      <c r="G407" s="24">
        <f t="shared" si="75"/>
        <v>-246.82612040447486</v>
      </c>
      <c r="H407" s="24">
        <f t="shared" si="76"/>
        <v>-247.42824636599042</v>
      </c>
      <c r="I407" s="24">
        <f t="shared" si="77"/>
        <v>5009.5781866910047</v>
      </c>
      <c r="J407" s="1">
        <f t="shared" si="72"/>
        <v>-245.68535255409856</v>
      </c>
      <c r="K407" s="1">
        <f t="shared" si="78"/>
        <v>34878.48515239534</v>
      </c>
      <c r="L407" s="1">
        <f t="shared" si="79"/>
        <v>704.97971330658584</v>
      </c>
      <c r="M407" s="1">
        <f t="shared" si="83"/>
        <v>4908.3223271429351</v>
      </c>
      <c r="N407" s="24">
        <f t="shared" si="80"/>
        <v>1.5135499268901085E-5</v>
      </c>
      <c r="O407" s="24">
        <f t="shared" si="81"/>
        <v>-5.2992114445468551E-6</v>
      </c>
      <c r="P407" s="25">
        <f t="shared" si="82"/>
        <v>0.14362946569504217</v>
      </c>
    </row>
    <row r="408" spans="1:16" x14ac:dyDescent="0.35">
      <c r="A408">
        <v>389</v>
      </c>
      <c r="B408">
        <v>7585775.75</v>
      </c>
      <c r="C408" s="1">
        <v>-4.9980164703645571E-6</v>
      </c>
      <c r="D408" s="1">
        <v>11.986403875482846</v>
      </c>
      <c r="E408" s="1">
        <f t="shared" si="73"/>
        <v>11.986403875482846</v>
      </c>
      <c r="F408" s="1">
        <f t="shared" si="74"/>
        <v>47662834.73595921</v>
      </c>
      <c r="G408" s="24">
        <f t="shared" si="75"/>
        <v>-238.21963303458804</v>
      </c>
      <c r="H408" s="24">
        <f t="shared" si="76"/>
        <v>-238.82274821882365</v>
      </c>
      <c r="I408" s="24">
        <f t="shared" si="77"/>
        <v>4746.4000072088511</v>
      </c>
      <c r="J408" s="1">
        <f t="shared" si="72"/>
        <v>-240.09287116845547</v>
      </c>
      <c r="K408" s="1">
        <f t="shared" si="78"/>
        <v>-45144.951783462362</v>
      </c>
      <c r="L408" s="1">
        <f t="shared" si="79"/>
        <v>-493.56599091630682</v>
      </c>
      <c r="M408" s="1">
        <f t="shared" si="83"/>
        <v>4694.5080119735976</v>
      </c>
      <c r="N408" s="24">
        <f t="shared" si="80"/>
        <v>-1.0355363747258115E-5</v>
      </c>
      <c r="O408" s="24">
        <f t="shared" si="81"/>
        <v>-4.9980164703645571E-6</v>
      </c>
      <c r="P408" s="25">
        <f t="shared" si="82"/>
        <v>-0.10513689393168357</v>
      </c>
    </row>
    <row r="409" spans="1:16" x14ac:dyDescent="0.35">
      <c r="A409">
        <v>390</v>
      </c>
      <c r="B409">
        <v>7762471.1660000002</v>
      </c>
      <c r="C409" s="1">
        <v>-4.7136843114486266E-6</v>
      </c>
      <c r="D409" s="1">
        <v>11.812417505899672</v>
      </c>
      <c r="E409" s="1">
        <f t="shared" si="73"/>
        <v>11.812417505899672</v>
      </c>
      <c r="F409" s="1">
        <f t="shared" si="74"/>
        <v>48773044.777616389</v>
      </c>
      <c r="G409" s="24">
        <f t="shared" si="75"/>
        <v>-229.90073598983173</v>
      </c>
      <c r="H409" s="24">
        <f t="shared" si="76"/>
        <v>-230.50766404829542</v>
      </c>
      <c r="I409" s="24">
        <f t="shared" si="77"/>
        <v>4486.2858588881045</v>
      </c>
      <c r="J409" s="1">
        <f t="shared" si="72"/>
        <v>-234.62769019160874</v>
      </c>
      <c r="K409" s="1">
        <f t="shared" si="78"/>
        <v>-13126.975146721164</v>
      </c>
      <c r="L409" s="1">
        <f t="shared" si="79"/>
        <v>-1372.8833484379584</v>
      </c>
      <c r="M409" s="1">
        <f t="shared" si="83"/>
        <v>4017.0881127844573</v>
      </c>
      <c r="N409" s="24">
        <f t="shared" si="80"/>
        <v>-2.8148403584350783E-5</v>
      </c>
      <c r="O409" s="24">
        <f t="shared" si="81"/>
        <v>-4.7136843114486266E-6</v>
      </c>
      <c r="P409" s="25">
        <f t="shared" si="82"/>
        <v>-0.34176082522778917</v>
      </c>
    </row>
    <row r="410" spans="1:16" x14ac:dyDescent="0.35">
      <c r="A410">
        <v>391</v>
      </c>
      <c r="B410">
        <v>7943282.3470000001</v>
      </c>
      <c r="C410" s="1">
        <v>-4.4450544500001344E-6</v>
      </c>
      <c r="D410" s="1">
        <v>11.642130014912532</v>
      </c>
      <c r="E410" s="1">
        <f t="shared" si="73"/>
        <v>11.642130014912532</v>
      </c>
      <c r="F410" s="1">
        <f t="shared" si="74"/>
        <v>49909114.93344938</v>
      </c>
      <c r="G410" s="24">
        <f t="shared" si="75"/>
        <v>-221.84873343049733</v>
      </c>
      <c r="H410" s="24">
        <f t="shared" si="76"/>
        <v>-222.45968662003443</v>
      </c>
      <c r="I410" s="24">
        <f t="shared" si="77"/>
        <v>4239.1211619165879</v>
      </c>
      <c r="J410" s="1">
        <f t="shared" si="72"/>
        <v>-229.28691192066267</v>
      </c>
      <c r="K410" s="1">
        <f t="shared" si="78"/>
        <v>-7471.1309977205847</v>
      </c>
      <c r="L410" s="1">
        <f t="shared" si="79"/>
        <v>-1819.5022033769849</v>
      </c>
      <c r="M410" s="1">
        <f t="shared" si="83"/>
        <v>3206.7352625336866</v>
      </c>
      <c r="N410" s="24">
        <f t="shared" si="80"/>
        <v>-3.6456310752117626E-5</v>
      </c>
      <c r="O410" s="24">
        <f t="shared" si="81"/>
        <v>-4.4450544500001344E-6</v>
      </c>
      <c r="P410" s="25">
        <f t="shared" si="82"/>
        <v>-0.5674001919133701</v>
      </c>
    </row>
    <row r="411" spans="1:16" x14ac:dyDescent="0.35">
      <c r="A411">
        <v>392</v>
      </c>
      <c r="B411">
        <v>8128305.1619999995</v>
      </c>
      <c r="C411" s="1">
        <v>-4.1912049011069596E-6</v>
      </c>
      <c r="D411" s="1">
        <v>11.491839706524615</v>
      </c>
      <c r="E411" s="1">
        <f t="shared" si="73"/>
        <v>11.491839706524615</v>
      </c>
      <c r="F411" s="1">
        <f t="shared" si="74"/>
        <v>51071647.566150382</v>
      </c>
      <c r="G411" s="24">
        <f t="shared" si="75"/>
        <v>-214.0517395868568</v>
      </c>
      <c r="H411" s="24">
        <f t="shared" si="76"/>
        <v>-214.66870434544907</v>
      </c>
      <c r="I411" s="24">
        <f t="shared" si="77"/>
        <v>3998.5077040285632</v>
      </c>
      <c r="J411" s="1">
        <f t="shared" si="72"/>
        <v>-224.06770459014217</v>
      </c>
      <c r="K411" s="1">
        <f t="shared" si="78"/>
        <v>-5117.6000189151209</v>
      </c>
      <c r="L411" s="1">
        <f t="shared" si="79"/>
        <v>-1939.8909834457024</v>
      </c>
      <c r="M411" s="1">
        <f t="shared" si="83"/>
        <v>2482.8228100130432</v>
      </c>
      <c r="N411" s="24">
        <f t="shared" si="80"/>
        <v>-3.7983716521638841E-5</v>
      </c>
      <c r="O411" s="24">
        <f t="shared" si="81"/>
        <v>-4.1912049011069596E-6</v>
      </c>
      <c r="P411" s="25">
        <f t="shared" si="82"/>
        <v>-0.78132477904676234</v>
      </c>
    </row>
    <row r="412" spans="1:16" x14ac:dyDescent="0.35">
      <c r="A412">
        <v>393</v>
      </c>
      <c r="B412">
        <v>8317637.7110000001</v>
      </c>
      <c r="C412" s="1">
        <v>-3.9510410683412876E-6</v>
      </c>
      <c r="D412" s="1">
        <v>11.348451093773575</v>
      </c>
      <c r="E412" s="1">
        <f t="shared" si="73"/>
        <v>11.348451093773575</v>
      </c>
      <c r="F412" s="1">
        <f t="shared" si="74"/>
        <v>52261259.056198046</v>
      </c>
      <c r="G412" s="24">
        <f t="shared" si="75"/>
        <v>-206.48638081426151</v>
      </c>
      <c r="H412" s="24">
        <f t="shared" si="76"/>
        <v>-207.11008946623122</v>
      </c>
      <c r="I412" s="24">
        <f t="shared" si="77"/>
        <v>3768.3920431629303</v>
      </c>
      <c r="J412" s="1">
        <f t="shared" si="72"/>
        <v>-218.96730094999251</v>
      </c>
      <c r="K412" s="1">
        <f t="shared" si="78"/>
        <v>-3824.7051047407231</v>
      </c>
      <c r="L412" s="1">
        <f t="shared" si="79"/>
        <v>-1883.9887629827811</v>
      </c>
      <c r="M412" s="1">
        <f t="shared" si="83"/>
        <v>1912.1421965975785</v>
      </c>
      <c r="N412" s="24">
        <f t="shared" si="80"/>
        <v>-3.6049433117500544E-5</v>
      </c>
      <c r="O412" s="24">
        <f t="shared" si="81"/>
        <v>-3.9510410683412876E-6</v>
      </c>
      <c r="P412" s="25">
        <f t="shared" si="82"/>
        <v>-0.98527649582500032</v>
      </c>
    </row>
    <row r="413" spans="1:16" x14ac:dyDescent="0.35">
      <c r="A413">
        <v>394</v>
      </c>
      <c r="B413">
        <v>8511380.3819999993</v>
      </c>
      <c r="C413" s="1">
        <v>-3.7237197114999312E-6</v>
      </c>
      <c r="D413" s="1">
        <v>11.218684798408718</v>
      </c>
      <c r="E413" s="1">
        <f t="shared" si="73"/>
        <v>11.218684798408718</v>
      </c>
      <c r="F413" s="1">
        <f t="shared" si="74"/>
        <v>53478580.159998968</v>
      </c>
      <c r="G413" s="24">
        <f t="shared" si="75"/>
        <v>-199.13924308481731</v>
      </c>
      <c r="H413" s="24">
        <f t="shared" si="76"/>
        <v>-199.77125758209269</v>
      </c>
      <c r="I413" s="24">
        <f t="shared" si="77"/>
        <v>3546.0749401429666</v>
      </c>
      <c r="J413" s="1">
        <f t="shared" si="72"/>
        <v>-213.98299666047564</v>
      </c>
      <c r="K413" s="1">
        <f t="shared" si="78"/>
        <v>-3007.9114250746507</v>
      </c>
      <c r="L413" s="1">
        <f t="shared" si="79"/>
        <v>-1749.2883804906967</v>
      </c>
      <c r="M413" s="1">
        <f t="shared" si="83"/>
        <v>1483.8108596814268</v>
      </c>
      <c r="N413" s="24">
        <f t="shared" si="80"/>
        <v>-3.2710075234928046E-5</v>
      </c>
      <c r="O413" s="24">
        <f t="shared" si="81"/>
        <v>-3.7237197114999312E-6</v>
      </c>
      <c r="P413" s="25">
        <f t="shared" si="82"/>
        <v>-1.1789160114829378</v>
      </c>
    </row>
    <row r="414" spans="1:16" x14ac:dyDescent="0.35">
      <c r="A414">
        <v>395</v>
      </c>
      <c r="B414">
        <v>8709635.9000000004</v>
      </c>
      <c r="C414" s="1">
        <v>-3.5085985009943796E-6</v>
      </c>
      <c r="D414" s="1">
        <v>11.099543752043411</v>
      </c>
      <c r="E414" s="1">
        <f t="shared" si="73"/>
        <v>11.099543752043411</v>
      </c>
      <c r="F414" s="1">
        <f t="shared" si="74"/>
        <v>54724256.317763858</v>
      </c>
      <c r="G414" s="24">
        <f t="shared" si="75"/>
        <v>-192.00544368453848</v>
      </c>
      <c r="H414" s="24">
        <f t="shared" si="76"/>
        <v>-192.64709148961811</v>
      </c>
      <c r="I414" s="24">
        <f t="shared" si="77"/>
        <v>3332.5054707037234</v>
      </c>
      <c r="J414" s="1">
        <f t="shared" si="72"/>
        <v>-209.11214897715112</v>
      </c>
      <c r="K414" s="1">
        <f t="shared" si="78"/>
        <v>-2446.6873150060169</v>
      </c>
      <c r="L414" s="1">
        <f t="shared" si="79"/>
        <v>-1589.7564387579421</v>
      </c>
      <c r="M414" s="1">
        <f t="shared" si="83"/>
        <v>1167.1809534454637</v>
      </c>
      <c r="N414" s="24">
        <f t="shared" si="80"/>
        <v>-2.9050306860760328E-5</v>
      </c>
      <c r="O414" s="24">
        <f t="shared" si="81"/>
        <v>-3.5085985009943796E-6</v>
      </c>
      <c r="P414" s="25">
        <f t="shared" si="82"/>
        <v>-1.3620479618563472</v>
      </c>
    </row>
    <row r="415" spans="1:16" x14ac:dyDescent="0.35">
      <c r="A415">
        <v>396</v>
      </c>
      <c r="B415">
        <v>8912509.3809999991</v>
      </c>
      <c r="C415" s="1">
        <v>-3.3049619602939261E-6</v>
      </c>
      <c r="D415" s="1">
        <v>10.983127086580216</v>
      </c>
      <c r="E415" s="1">
        <f t="shared" si="73"/>
        <v>10.983127086580216</v>
      </c>
      <c r="F415" s="1">
        <f t="shared" si="74"/>
        <v>55998947.992799424</v>
      </c>
      <c r="G415" s="24">
        <f t="shared" si="75"/>
        <v>-185.07439293268001</v>
      </c>
      <c r="H415" s="24">
        <f t="shared" si="76"/>
        <v>-185.72617991784037</v>
      </c>
      <c r="I415" s="24">
        <f t="shared" si="77"/>
        <v>3129.6332755722196</v>
      </c>
      <c r="J415" s="1">
        <f t="shared" si="72"/>
        <v>-204.35217535257075</v>
      </c>
      <c r="K415" s="1">
        <f t="shared" si="78"/>
        <v>-2037.6655314413276</v>
      </c>
      <c r="L415" s="1">
        <f t="shared" si="79"/>
        <v>-1431.0302048112819</v>
      </c>
      <c r="M415" s="1">
        <f t="shared" si="83"/>
        <v>931.72607332474774</v>
      </c>
      <c r="N415" s="24">
        <f t="shared" si="80"/>
        <v>-2.555459086472999E-5</v>
      </c>
      <c r="O415" s="24">
        <f t="shared" si="81"/>
        <v>-3.3049619602939261E-6</v>
      </c>
      <c r="P415" s="25">
        <f t="shared" si="82"/>
        <v>-1.535891552014671</v>
      </c>
    </row>
    <row r="416" spans="1:16" x14ac:dyDescent="0.35">
      <c r="A416">
        <v>397</v>
      </c>
      <c r="B416">
        <v>9120108.3939999994</v>
      </c>
      <c r="C416" s="1">
        <v>-3.1119476575159076E-6</v>
      </c>
      <c r="D416" s="1">
        <v>10.887141139327921</v>
      </c>
      <c r="E416" s="1">
        <f t="shared" si="73"/>
        <v>10.887141139327921</v>
      </c>
      <c r="F416" s="1">
        <f t="shared" si="74"/>
        <v>57303331.061066009</v>
      </c>
      <c r="G416" s="24">
        <f t="shared" si="75"/>
        <v>-178.32496686334292</v>
      </c>
      <c r="H416" s="24">
        <f t="shared" si="76"/>
        <v>-178.98965136755191</v>
      </c>
      <c r="I416" s="24">
        <f t="shared" si="77"/>
        <v>2931.7451882478636</v>
      </c>
      <c r="J416" s="1">
        <f t="shared" si="72"/>
        <v>-199.70055192060516</v>
      </c>
      <c r="K416" s="1">
        <f t="shared" si="78"/>
        <v>-1725.8704938789976</v>
      </c>
      <c r="L416" s="1">
        <f t="shared" si="79"/>
        <v>-1281.6995100783793</v>
      </c>
      <c r="M416" s="1">
        <f t="shared" si="83"/>
        <v>754.51556135595001</v>
      </c>
      <c r="N416" s="24">
        <f t="shared" si="80"/>
        <v>-2.2366928524844746E-5</v>
      </c>
      <c r="O416" s="24">
        <f t="shared" si="81"/>
        <v>-3.1119476575159076E-6</v>
      </c>
      <c r="P416" s="25">
        <f t="shared" si="82"/>
        <v>-1.698705203342685</v>
      </c>
    </row>
    <row r="417" spans="1:16" x14ac:dyDescent="0.35">
      <c r="A417">
        <v>398</v>
      </c>
      <c r="B417">
        <v>9332543.0079999994</v>
      </c>
      <c r="C417" s="1">
        <v>-2.9290825094210859E-6</v>
      </c>
      <c r="D417" s="1">
        <v>10.799339516131807</v>
      </c>
      <c r="E417" s="1">
        <f t="shared" si="73"/>
        <v>10.799339516131807</v>
      </c>
      <c r="F417" s="1">
        <f t="shared" si="74"/>
        <v>58638097.106487177</v>
      </c>
      <c r="G417" s="24">
        <f t="shared" si="75"/>
        <v>-171.75582462034677</v>
      </c>
      <c r="H417" s="24">
        <f t="shared" si="76"/>
        <v>-172.43484516734992</v>
      </c>
      <c r="I417" s="24">
        <f t="shared" si="77"/>
        <v>2742.4537380975262</v>
      </c>
      <c r="J417" s="1">
        <f t="shared" si="72"/>
        <v>-195.15481239103909</v>
      </c>
      <c r="K417" s="1">
        <f t="shared" si="78"/>
        <v>-1481.1416551351817</v>
      </c>
      <c r="L417" s="1">
        <f t="shared" si="79"/>
        <v>-1146.6737547069972</v>
      </c>
      <c r="M417" s="1">
        <f t="shared" si="83"/>
        <v>619.29440754212555</v>
      </c>
      <c r="N417" s="24">
        <f t="shared" si="80"/>
        <v>-1.9555098328389307E-5</v>
      </c>
      <c r="O417" s="24">
        <f t="shared" si="81"/>
        <v>-2.9290825094210859E-6</v>
      </c>
      <c r="P417" s="25">
        <f t="shared" si="82"/>
        <v>-1.8515809940185812</v>
      </c>
    </row>
    <row r="418" spans="1:16" x14ac:dyDescent="0.35">
      <c r="A418">
        <v>399</v>
      </c>
      <c r="B418">
        <v>9549925.8599999994</v>
      </c>
      <c r="C418" s="1">
        <v>-2.7556240692692462E-6</v>
      </c>
      <c r="D418" s="1">
        <v>10.71259341686946</v>
      </c>
      <c r="E418" s="1">
        <f t="shared" si="73"/>
        <v>10.71259341686946</v>
      </c>
      <c r="F418" s="1">
        <f t="shared" si="74"/>
        <v>60003953.848206371</v>
      </c>
      <c r="G418" s="24">
        <f t="shared" si="75"/>
        <v>-165.34833947543848</v>
      </c>
      <c r="H418" s="24">
        <f t="shared" si="76"/>
        <v>-166.04238731455936</v>
      </c>
      <c r="I418" s="24">
        <f t="shared" si="77"/>
        <v>2562.8558796757852</v>
      </c>
      <c r="J418" s="1">
        <f t="shared" si="72"/>
        <v>-190.71254652206733</v>
      </c>
      <c r="K418" s="1">
        <f t="shared" si="78"/>
        <v>-1283.5898726476753</v>
      </c>
      <c r="L418" s="1">
        <f t="shared" si="79"/>
        <v>-1026.1787959903318</v>
      </c>
      <c r="M418" s="1">
        <f t="shared" si="83"/>
        <v>513.95504542596689</v>
      </c>
      <c r="N418" s="24">
        <f t="shared" si="80"/>
        <v>-1.710185296432772E-5</v>
      </c>
      <c r="O418" s="24">
        <f t="shared" si="81"/>
        <v>-2.7556240692692462E-6</v>
      </c>
      <c r="P418" s="25">
        <f t="shared" si="82"/>
        <v>-1.9966314274429058</v>
      </c>
    </row>
    <row r="419" spans="1:16" x14ac:dyDescent="0.35">
      <c r="A419">
        <v>400</v>
      </c>
      <c r="B419">
        <v>9772372.2100000009</v>
      </c>
      <c r="C419" s="1">
        <v>-2.5910979468471566E-6</v>
      </c>
      <c r="D419" s="1">
        <v>10.639769545909955</v>
      </c>
      <c r="E419" s="1">
        <f t="shared" si="73"/>
        <v>10.639769545909955</v>
      </c>
      <c r="F419" s="1">
        <f t="shared" si="74"/>
        <v>61401625.486162111</v>
      </c>
      <c r="G419" s="24">
        <f t="shared" si="75"/>
        <v>-159.09762573027268</v>
      </c>
      <c r="H419" s="24">
        <f t="shared" si="76"/>
        <v>-159.80916806454985</v>
      </c>
      <c r="I419" s="24">
        <f t="shared" si="77"/>
        <v>2389.6437887391789</v>
      </c>
      <c r="J419" s="1">
        <f t="shared" si="72"/>
        <v>-186.37139895202</v>
      </c>
      <c r="K419" s="1">
        <f t="shared" si="78"/>
        <v>-1121.2860223874563</v>
      </c>
      <c r="L419" s="1">
        <f t="shared" si="79"/>
        <v>-918.95566812013044</v>
      </c>
      <c r="M419" s="1">
        <f t="shared" si="83"/>
        <v>431.1990559900533</v>
      </c>
      <c r="N419" s="24">
        <f t="shared" si="80"/>
        <v>-1.4966308478710104E-5</v>
      </c>
      <c r="O419" s="24">
        <f t="shared" si="81"/>
        <v>-2.5910979468471566E-6</v>
      </c>
      <c r="P419" s="25">
        <f t="shared" si="82"/>
        <v>-2.1311634507412478</v>
      </c>
    </row>
    <row r="420" spans="1:16" x14ac:dyDescent="0.35">
      <c r="A420">
        <v>401</v>
      </c>
      <c r="B420">
        <v>10000000</v>
      </c>
      <c r="C420" s="1">
        <v>-2.4351101099975392E-6</v>
      </c>
      <c r="D420" s="1">
        <v>10.5677625575766</v>
      </c>
      <c r="E420" s="1">
        <f t="shared" si="73"/>
        <v>10.5677625575766</v>
      </c>
      <c r="F420" s="1">
        <f t="shared" si="74"/>
        <v>62831853.071795866</v>
      </c>
      <c r="G420" s="24">
        <f t="shared" si="75"/>
        <v>-153.00248064501005</v>
      </c>
      <c r="H420" s="24">
        <f t="shared" si="76"/>
        <v>-153.7323878007798</v>
      </c>
      <c r="I420" s="24">
        <f t="shared" si="77"/>
        <v>2225.7726326502484</v>
      </c>
      <c r="J420" s="1">
        <f t="shared" si="72"/>
        <v>-182.12906798575435</v>
      </c>
      <c r="K420" s="1">
        <f t="shared" si="78"/>
        <v>-986.000346765735</v>
      </c>
      <c r="L420" s="1">
        <f t="shared" si="79"/>
        <v>-824.2480464732156</v>
      </c>
      <c r="M420" s="1">
        <f t="shared" si="83"/>
        <v>365.13561525638414</v>
      </c>
      <c r="N420" s="24">
        <f t="shared" si="80"/>
        <v>-1.3118315093005053E-5</v>
      </c>
      <c r="O420" s="24">
        <f t="shared" si="81"/>
        <v>-2.4351101099975392E-6</v>
      </c>
      <c r="P420" s="25">
        <f t="shared" si="82"/>
        <v>-2.2573751012879431</v>
      </c>
    </row>
  </sheetData>
  <mergeCells count="1">
    <mergeCell ref="B17:D17"/>
  </mergeCells>
  <hyperlinks>
    <hyperlink ref="A4" r:id="rId1" xr:uid="{00000000-0004-0000-0000-000000000000}"/>
    <hyperlink ref="F14" r:id="rId2" xr:uid="{00000000-0004-0000-0000-000001000000}"/>
  </hyperlinks>
  <pageMargins left="0.7" right="0.7" top="0.75" bottom="0.75" header="0.3" footer="0.3"/>
  <pageSetup orientation="portrait" horizontalDpi="1200" verticalDpi="1200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Measured Data</vt:lpstr>
    </vt:vector>
  </TitlesOfParts>
  <Company>PPS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DP</dc:creator>
  <cp:lastModifiedBy>Bryce</cp:lastModifiedBy>
  <dcterms:created xsi:type="dcterms:W3CDTF">2012-01-20T17:22:42Z</dcterms:created>
  <dcterms:modified xsi:type="dcterms:W3CDTF">2021-05-23T19:53:38Z</dcterms:modified>
</cp:coreProperties>
</file>